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389" documentId="13_ncr:1_{F6CB121F-512D-4AA6-A0C1-0FB36C537598}" xr6:coauthVersionLast="47" xr6:coauthVersionMax="47" xr10:uidLastSave="{9DB032F9-4DA3-4488-8279-421CBFCDA94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4" l="1"/>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15" i="3"/>
  <c r="G16" i="3"/>
  <c r="G17" i="3"/>
  <c r="G18" i="3"/>
  <c r="I3" i="4"/>
  <c r="J3" i="4"/>
  <c r="I3" i="6"/>
  <c r="I4" i="6"/>
  <c r="L15" i="3"/>
  <c r="J15" i="3"/>
  <c r="I15" i="3"/>
  <c r="B15"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4"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L2" i="3"/>
  <c r="L3" i="3"/>
  <c r="L4" i="3"/>
  <c r="L5" i="3"/>
  <c r="L6" i="3"/>
  <c r="L7" i="3"/>
  <c r="L8" i="3"/>
  <c r="L9" i="3"/>
  <c r="L10" i="3"/>
  <c r="L11" i="3"/>
  <c r="L12" i="3"/>
  <c r="L13" i="3"/>
  <c r="L14"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J2" i="3"/>
  <c r="J3" i="3"/>
  <c r="J4" i="3"/>
  <c r="J5" i="3"/>
  <c r="J6" i="3"/>
  <c r="J7" i="3"/>
  <c r="J8" i="3"/>
  <c r="J9" i="3"/>
  <c r="J10" i="3"/>
  <c r="J11" i="3"/>
  <c r="J12" i="3"/>
  <c r="J13" i="3"/>
  <c r="J14"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I2" i="3"/>
  <c r="I3" i="3"/>
  <c r="I4" i="3"/>
  <c r="I5" i="3"/>
  <c r="I6" i="3"/>
  <c r="I7" i="3"/>
  <c r="I8" i="3"/>
  <c r="I9" i="3"/>
  <c r="I10" i="3"/>
  <c r="I11" i="3"/>
  <c r="I12" i="3"/>
  <c r="I13" i="3"/>
  <c r="I14"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<sst xmlns="http://schemas.openxmlformats.org/spreadsheetml/2006/main" count="178588" uniqueCount="39078">
  <si>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</si>
  <si>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</si>
  <si>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</si>
  <si>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</si>
  <si>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</si>
  <si>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</si>
  <si>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</si>
  <si>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</si>
  <si>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</si>
  <si>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</si>
  <si>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</si>
  <si>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</si>
  <si>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</si>
  <si>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</si>
  <si>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</si>
  <si>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</si>
  <si>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</si>
  <si>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</si>
  <si>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</si>
  <si>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</si>
  <si>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</si>
  <si>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</si>
  <si>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</si>
  <si>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</si>
  <si>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</si>
  <si>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</si>
  <si>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</si>
  <si>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</si>
  <si>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</si>
  <si>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</si>
  <si>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</si>
  <si>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</si>
  <si>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</si>
  <si>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</si>
  <si>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</si>
  <si>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</si>
  <si>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</si>
  <si>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</si>
  <si>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</si>
  <si>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</si>
  <si>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</si>
  <si>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</si>
  <si>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</si>
  <si>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</si>
  <si>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</si>
  <si>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</si>
  <si>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</si>
  <si>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</si>
  <si>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</si>
  <si>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</si>
  <si>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</si>
  <si>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</si>
  <si>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</si>
  <si>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</si>
  <si>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</si>
  <si>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</si>
  <si>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</si>
  <si>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</si>
  <si>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</si>
  <si>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</si>
  <si>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</si>
  <si>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</si>
  <si>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</si>
  <si>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</si>
  <si>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</si>
  <si>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</si>
  <si>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</si>
  <si>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</si>
  <si>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</si>
  <si>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</si>
  <si>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</si>
  <si>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</si>
  <si>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</si>
  <si>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</si>
  <si>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</si>
  <si>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</si>
  <si>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</si>
  <si>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</si>
  <si>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</si>
  <si>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</si>
  <si>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</si>
  <si>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</si>
  <si>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</si>
  <si>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</si>
  <si>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</si>
  <si>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</si>
  <si>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</si>
  <si>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</si>
  <si>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</si>
  <si>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</si>
  <si>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</si>
  <si>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</si>
  <si>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</si>
  <si>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</si>
  <si>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</si>
  <si>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</si>
  <si>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</si>
  <si>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</si>
  <si>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</si>
  <si>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</si>
  <si>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</si>
  <si>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</si>
  <si>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</si>
  <si>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</si>
  <si>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</si>
  <si>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</si>
  <si>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</si>
  <si>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</si>
  <si>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</si>
  <si>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</si>
  <si>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</si>
  <si>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</si>
  <si>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</si>
  <si>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</si>
  <si>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</si>
  <si>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</si>
  <si>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</si>
  <si>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</si>
  <si>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</si>
  <si>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</si>
  <si>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</si>
  <si>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</si>
  <si>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</si>
  <si>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</si>
  <si>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</si>
  <si>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</si>
  <si>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</si>
  <si>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</si>
  <si>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</si>
  <si>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</si>
  <si>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</si>
  <si>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</si>
  <si>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</si>
  <si>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</si>
  <si>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</si>
  <si>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</si>
  <si>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</si>
  <si>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</si>
  <si>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</si>
  <si>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</si>
  <si>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</si>
  <si>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</si>
  <si>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</si>
  <si>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</si>
  <si>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</si>
  <si>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</si>
  <si>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</si>
  <si>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</si>
  <si>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</si>
  <si>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</si>
  <si>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</si>
  <si>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</si>
  <si>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</si>
  <si>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</si>
  <si>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</si>
  <si>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</si>
  <si>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</si>
  <si>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</si>
  <si>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</si>
  <si>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</si>
  <si>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</si>
  <si>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</si>
  <si>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</si>
  <si>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</si>
  <si>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</si>
  <si>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</si>
  <si>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</si>
  <si>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</si>
  <si>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</si>
  <si>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</si>
  <si>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</si>
  <si>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</si>
  <si>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</si>
  <si>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</si>
  <si>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</si>
  <si>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</si>
  <si>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</si>
  <si>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</si>
  <si>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</si>
  <si>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</si>
  <si>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</si>
  <si>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</si>
  <si>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</si>
  <si>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</si>
  <si>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</si>
  <si>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</si>
  <si>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</si>
  <si>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</si>
  <si>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</si>
  <si>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</si>
  <si>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</si>
  <si>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</si>
  <si>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</si>
  <si>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</si>
  <si>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</si>
  <si>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</si>
  <si>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</si>
  <si>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</si>
  <si>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</si>
  <si>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</si>
  <si>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</si>
  <si>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</si>
  <si>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</si>
  <si>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</si>
  <si>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</si>
  <si>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</si>
  <si>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</si>
  <si>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</si>
  <si>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</si>
  <si>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</si>
  <si>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</si>
  <si>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</si>
  <si>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</si>
  <si>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</si>
  <si>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</si>
  <si>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</si>
  <si>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</si>
  <si>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</si>
  <si>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</si>
  <si>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</si>
  <si>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</si>
  <si>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</si>
  <si>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</si>
  <si>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</si>
  <si>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</si>
  <si>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</si>
  <si>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</si>
  <si>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</si>
  <si>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</si>
  <si>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</si>
  <si>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</si>
  <si>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</si>
  <si>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</si>
  <si>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</si>
  <si>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</si>
  <si>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</si>
  <si>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</si>
  <si>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</si>
  <si>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</si>
  <si>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</si>
  <si>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</si>
  <si>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</si>
  <si>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</si>
  <si>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</si>
  <si>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</si>
  <si>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</si>
  <si>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</si>
  <si>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</si>
  <si>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</si>
  <si>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</si>
  <si>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</si>
  <si>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</si>
  <si>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</si>
  <si>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</si>
  <si>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</si>
  <si>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</si>
  <si>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</si>
  <si>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</si>
  <si>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</si>
  <si>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</si>
  <si>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</si>
  <si>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</si>
  <si>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</si>
  <si>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</si>
  <si>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</si>
  <si>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</si>
  <si>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</si>
  <si>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</si>
  <si>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</si>
  <si>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</si>
  <si>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</si>
  <si>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</si>
  <si>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</si>
  <si>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</si>
  <si>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</si>
  <si>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</si>
  <si>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</si>
  <si>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</si>
  <si>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</si>
  <si>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</si>
  <si>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</si>
  <si>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</si>
  <si>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</si>
  <si>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</si>
  <si>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</si>
  <si>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</si>
  <si>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</si>
  <si>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</si>
  <si>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</si>
  <si>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</si>
  <si>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</si>
  <si>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</si>
  <si>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</si>
  <si>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</si>
  <si>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</si>
  <si>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</si>
  <si>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</si>
  <si>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</si>
  <si>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</si>
  <si>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</si>
  <si>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</si>
  <si>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</si>
  <si>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</si>
  <si>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</si>
  <si>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</si>
  <si>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</si>
  <si>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</si>
  <si>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</si>
  <si>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</si>
  <si>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</si>
  <si>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</si>
  <si>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</si>
  <si>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</si>
  <si>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</si>
  <si>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</si>
  <si>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</si>
  <si>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</si>
  <si>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</si>
  <si>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</si>
  <si>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</si>
  <si>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</si>
  <si>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</si>
  <si>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</si>
  <si>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</si>
  <si>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</si>
  <si>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</si>
  <si>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</si>
  <si>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</si>
  <si>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</si>
  <si>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</si>
  <si>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</si>
  <si>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</si>
  <si>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</si>
  <si>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</si>
  <si>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</si>
  <si>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</si>
  <si>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</si>
  <si>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</si>
  <si>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</si>
  <si>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</si>
  <si>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</si>
  <si>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</si>
  <si>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</si>
  <si>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</si>
  <si>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</si>
  <si>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</si>
  <si>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</si>
  <si>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</si>
  <si>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</si>
  <si>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</si>
  <si>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</si>
  <si>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</si>
  <si>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</si>
  <si>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</si>
  <si>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</si>
  <si>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</si>
  <si>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</si>
  <si>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</si>
  <si>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</si>
  <si>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</si>
  <si>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</si>
  <si>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</si>
  <si>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</si>
  <si>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</si>
  <si>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</si>
  <si>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</si>
  <si>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</si>
  <si>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</si>
  <si>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</si>
  <si>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</si>
  <si>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</si>
  <si>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</si>
  <si>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</si>
  <si>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</si>
  <si>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</si>
  <si>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</si>
  <si>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</si>
  <si>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</si>
  <si>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</si>
  <si>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</si>
  <si>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</si>
  <si>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</si>
  <si>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</si>
  <si>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</si>
  <si>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</si>
  <si>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</si>
  <si>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</si>
  <si>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</si>
  <si>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</si>
  <si>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</si>
  <si>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</si>
  <si>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</si>
  <si>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</si>
  <si>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</si>
  <si>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</si>
  <si>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</si>
  <si>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</si>
  <si>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</si>
  <si>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</si>
  <si>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</si>
  <si>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</si>
  <si>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</si>
  <si>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</si>
  <si>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</si>
  <si>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</si>
  <si>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</si>
  <si>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</si>
  <si>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</si>
  <si>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</si>
  <si>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</si>
  <si>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</si>
  <si>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</si>
  <si>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</si>
  <si>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</si>
  <si>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</si>
  <si>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</si>
  <si>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</si>
  <si>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</si>
  <si>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</si>
  <si>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</si>
  <si>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</si>
  <si>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</si>
  <si>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</si>
  <si>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</si>
  <si>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</si>
  <si>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</si>
  <si>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</si>
  <si>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</si>
  <si>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</si>
  <si>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</si>
  <si>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</si>
  <si>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</si>
  <si>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</si>
  <si>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</si>
  <si>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</si>
  <si>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</si>
  <si>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</si>
  <si>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</si>
  <si>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</si>
  <si>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</si>
  <si>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</si>
  <si>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</si>
  <si>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</si>
  <si>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</si>
  <si>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</si>
  <si>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</si>
  <si>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</si>
  <si>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</si>
  <si>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</si>
  <si>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</si>
  <si>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</si>
  <si>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</si>
  <si>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</si>
  <si>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</si>
  <si>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</si>
  <si>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</si>
  <si>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</si>
  <si>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</si>
  <si>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</si>
  <si>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</si>
  <si>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</si>
  <si>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</si>
  <si>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</si>
  <si>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</si>
  <si>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</si>
  <si>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</si>
  <si>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</si>
  <si>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</si>
  <si>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</si>
  <si>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</si>
  <si>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</si>
  <si>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</si>
  <si>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</si>
  <si>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</si>
  <si>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</si>
  <si>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</si>
  <si>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</si>
  <si>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</si>
  <si>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</si>
  <si>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</si>
  <si>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</si>
  <si>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</si>
  <si>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</si>
  <si>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</si>
  <si>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</si>
  <si>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</si>
  <si>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</si>
  <si>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</si>
  <si>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</si>
  <si>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</si>
  <si>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</si>
  <si>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</si>
  <si>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</si>
  <si>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</si>
  <si>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</si>
  <si>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</si>
  <si>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</si>
  <si>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</si>
  <si>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</si>
  <si>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</si>
  <si>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</si>
  <si>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</si>
  <si>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</si>
  <si>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</si>
  <si>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</si>
  <si>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</si>
  <si>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</si>
  <si>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</si>
  <si>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</si>
  <si>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</si>
  <si>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</si>
  <si>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</si>
  <si>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</si>
  <si>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</si>
  <si>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</si>
  <si>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</si>
  <si>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</si>
  <si>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</si>
  <si>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</si>
  <si>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</si>
  <si>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</si>
  <si>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</si>
  <si>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</si>
  <si>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</si>
  <si>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</si>
  <si>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</si>
  <si>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</si>
  <si>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</si>
  <si>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</si>
  <si>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</si>
  <si>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</si>
  <si>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</si>
  <si>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</si>
  <si>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</si>
  <si>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</si>
  <si>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</si>
  <si>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</si>
  <si>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</si>
  <si>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</si>
  <si>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</si>
  <si>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</si>
  <si>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</si>
  <si>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</si>
  <si>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</si>
  <si>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</si>
  <si>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</si>
  <si>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</si>
  <si>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</si>
  <si>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</si>
  <si>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</si>
  <si>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</si>
  <si>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</si>
  <si>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</si>
  <si>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</si>
  <si>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</si>
  <si>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</si>
  <si>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</si>
  <si>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</si>
  <si>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</si>
  <si>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</si>
  <si>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</si>
  <si>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</si>
  <si>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</si>
  <si>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</si>
  <si>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</si>
  <si>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</si>
  <si>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</si>
  <si>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</si>
  <si>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</si>
  <si>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</si>
  <si>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</si>
  <si>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</si>
  <si>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</si>
  <si>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</si>
  <si>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</si>
  <si>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</si>
  <si>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</si>
  <si>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</si>
  <si>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</si>
  <si>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</si>
  <si>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</si>
  <si>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</si>
  <si>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</si>
  <si>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</si>
  <si>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</si>
  <si>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</si>
  <si>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</si>
  <si>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</si>
  <si>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</si>
  <si>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</si>
  <si>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</si>
  <si>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</si>
  <si>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</si>
  <si>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</si>
  <si>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</si>
  <si>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</si>
  <si>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</si>
  <si>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</si>
  <si>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</si>
  <si>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</si>
  <si>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</si>
  <si>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</si>
  <si>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</si>
  <si>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</si>
  <si>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</si>
  <si>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</si>
  <si>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</si>
  <si>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</si>
  <si>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</si>
  <si>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</si>
  <si>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</si>
  <si>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</si>
  <si>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</si>
  <si>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</si>
  <si>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</si>
  <si>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</si>
  <si>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</si>
  <si>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</si>
  <si>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</si>
  <si>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</si>
  <si>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</si>
  <si>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</si>
  <si>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</si>
  <si>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</si>
  <si>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</si>
  <si>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</si>
  <si>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</si>
  <si>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</si>
  <si>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</si>
  <si>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</si>
  <si>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</si>
  <si>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</si>
  <si>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</si>
  <si>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</si>
  <si>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</si>
  <si>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</si>
  <si>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</si>
  <si>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</si>
  <si>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</si>
  <si>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</si>
  <si>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</si>
  <si>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</si>
  <si>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</si>
  <si>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</si>
  <si>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</si>
  <si>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</si>
  <si>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</si>
  <si>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</si>
  <si>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</si>
  <si>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</si>
  <si>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</si>
  <si>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</si>
  <si>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</si>
  <si>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</si>
  <si>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</si>
  <si>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</si>
  <si>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</si>
  <si>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</si>
  <si>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</si>
  <si>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</si>
  <si>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</si>
  <si>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</si>
  <si>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</si>
  <si>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</si>
  <si>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</si>
  <si>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</si>
  <si>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</si>
  <si>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</si>
  <si>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</si>
  <si>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</si>
  <si>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</si>
  <si>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</si>
  <si>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</si>
  <si>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</si>
  <si>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</si>
  <si>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</si>
  <si>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</si>
  <si>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</si>
  <si>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</si>
  <si>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</si>
  <si>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</si>
  <si>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</si>
  <si>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</si>
  <si>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</si>
  <si>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</si>
  <si>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</si>
  <si>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</si>
  <si>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</si>
  <si>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</si>
  <si>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</si>
  <si>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</si>
  <si>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</si>
  <si>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</si>
  <si>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</si>
  <si>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</si>
  <si>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</si>
  <si>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</si>
  <si>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</si>
  <si>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</si>
  <si>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</si>
  <si>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</si>
  <si>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</si>
  <si>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</si>
  <si>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</si>
  <si>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</si>
  <si>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</si>
  <si>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</si>
  <si>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</si>
  <si>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</si>
  <si>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</si>
  <si>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</si>
  <si>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</si>
  <si>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</si>
  <si>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</si>
  <si>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</si>
  <si>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</si>
  <si>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</si>
  <si>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</si>
  <si>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</si>
  <si>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</si>
  <si>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</si>
  <si>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</si>
  <si>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</si>
  <si>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</si>
  <si>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</si>
  <si>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</si>
  <si>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</si>
  <si>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</si>
  <si>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</si>
  <si>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</si>
  <si>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</si>
  <si>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</si>
  <si>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</si>
  <si>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</si>
  <si>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</si>
  <si>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</si>
  <si>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</si>
  <si>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</si>
  <si>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</si>
  <si>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</si>
  <si>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</si>
  <si>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</si>
  <si>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</si>
  <si>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</si>
  <si>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</si>
  <si>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</si>
  <si>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</si>
  <si>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</si>
  <si>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</si>
  <si>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</si>
  <si>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</si>
  <si>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</si>
  <si>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</si>
  <si>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</si>
  <si>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</si>
  <si>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</si>
  <si>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</si>
  <si>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</si>
  <si>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</si>
  <si>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</si>
  <si>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</si>
  <si>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</si>
  <si>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</si>
  <si>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</si>
  <si>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</si>
  <si>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</si>
  <si>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</si>
  <si>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</si>
  <si>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</si>
  <si>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</si>
  <si>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</si>
  <si>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</si>
  <si>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</si>
  <si>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</si>
  <si>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</si>
  <si>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</si>
  <si>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</si>
  <si>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</si>
  <si>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</si>
  <si>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</si>
  <si>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</si>
  <si>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</si>
  <si>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</si>
  <si>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</si>
  <si>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</si>
  <si>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</si>
  <si>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</si>
  <si>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</si>
  <si>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</si>
  <si>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</si>
  <si>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</si>
  <si>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</si>
  <si>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</si>
  <si>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</si>
  <si>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</si>
  <si>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</si>
  <si>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</si>
  <si>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</si>
  <si>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</si>
  <si>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</si>
  <si>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</si>
  <si>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</si>
  <si>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</si>
  <si>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</si>
  <si>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</si>
  <si>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</si>
  <si>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</si>
  <si>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</si>
  <si>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</si>
  <si>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</si>
  <si>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</si>
  <si>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</si>
  <si>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</si>
  <si>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</si>
  <si>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</si>
  <si>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</si>
  <si>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</si>
  <si>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</si>
  <si>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</si>
  <si>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</si>
  <si>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</si>
  <si>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</si>
  <si>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</si>
  <si>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</si>
  <si>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</si>
  <si>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</si>
  <si>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</si>
  <si>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</si>
  <si>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</si>
  <si>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</si>
  <si>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</si>
  <si>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</si>
  <si>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</si>
  <si>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</si>
  <si>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</si>
  <si>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</si>
  <si>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</si>
  <si>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</si>
  <si>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</si>
  <si>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</si>
  <si>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</si>
  <si>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</si>
  <si>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</si>
  <si>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</si>
  <si>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</si>
  <si>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</si>
  <si>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</si>
  <si>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</si>
  <si>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</si>
  <si>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</si>
  <si>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</si>
  <si>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</si>
  <si>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</si>
  <si>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</si>
  <si>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</si>
  <si>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</si>
  <si>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</si>
  <si>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</si>
  <si>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</si>
  <si>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</si>
  <si>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</si>
  <si>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</si>
  <si>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</si>
  <si>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</si>
  <si>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</si>
  <si>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</si>
  <si>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</si>
  <si>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</si>
  <si>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</si>
  <si>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</si>
  <si>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</si>
  <si>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</si>
  <si>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</si>
  <si>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</si>
  <si>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</si>
  <si>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</si>
  <si>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</si>
  <si>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</si>
  <si>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</si>
  <si>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</si>
  <si>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</si>
  <si>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</si>
  <si>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</si>
  <si>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</si>
  <si>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</si>
  <si>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</si>
  <si>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</si>
  <si>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</si>
  <si>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</si>
  <si>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</si>
  <si>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</si>
  <si>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</si>
  <si>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</si>
  <si>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</si>
  <si>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</si>
  <si>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</si>
  <si>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</si>
  <si>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</si>
  <si>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</si>
  <si>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</si>
  <si>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</si>
  <si>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</si>
  <si>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</si>
  <si>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</si>
  <si>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</si>
  <si>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</si>
  <si>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</si>
  <si>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</si>
  <si>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</si>
  <si>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</si>
  <si>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</si>
  <si>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</si>
  <si>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</si>
  <si>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</si>
  <si>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</si>
  <si>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</si>
  <si>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</si>
  <si>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</si>
  <si>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</si>
  <si>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</si>
  <si>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</si>
  <si>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</si>
  <si>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</si>
  <si>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</si>
  <si>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</si>
  <si>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</si>
  <si>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</si>
  <si>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</si>
  <si>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</si>
  <si>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</si>
  <si>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</si>
  <si>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</si>
  <si>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</si>
  <si>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</si>
  <si>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</si>
  <si>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</si>
  <si>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</si>
  <si>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</si>
  <si>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</si>
  <si>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</si>
  <si>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</si>
  <si>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</si>
  <si>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</si>
  <si>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</si>
  <si>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</si>
  <si>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</si>
  <si>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</si>
  <si>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</si>
  <si>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</si>
  <si>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</si>
  <si>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</si>
  <si>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</si>
  <si>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</si>
  <si>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</si>
  <si>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</si>
  <si>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</si>
  <si>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</si>
  <si>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</si>
  <si>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</si>
  <si>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</si>
  <si>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</si>
  <si>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</si>
  <si>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</si>
  <si>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</si>
  <si>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</si>
  <si>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</si>
  <si>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</si>
  <si>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</si>
  <si>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</si>
  <si>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</si>
  <si>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</si>
  <si>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</si>
  <si>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</si>
  <si>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</si>
  <si>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</si>
  <si>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</si>
  <si>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</si>
  <si>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</si>
  <si>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</si>
  <si>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</si>
  <si>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</si>
  <si>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</si>
  <si>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</si>
  <si>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</si>
  <si>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</si>
  <si>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</si>
  <si>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</si>
  <si>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</si>
  <si>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</si>
  <si>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</si>
  <si>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</si>
  <si>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</si>
  <si>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</si>
  <si>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</si>
  <si>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</si>
  <si>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</si>
  <si>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</si>
  <si>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</si>
  <si>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</si>
  <si>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</si>
  <si>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</si>
  <si>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</si>
  <si>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</si>
  <si>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</si>
  <si>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</si>
  <si>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</si>
  <si>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</si>
  <si>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</si>
  <si>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</si>
  <si>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</si>
  <si>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</si>
  <si>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</si>
  <si>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</si>
  <si>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</si>
  <si>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</si>
  <si>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</si>
  <si>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</si>
  <si>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</si>
  <si>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</si>
  <si>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</si>
  <si>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</si>
  <si>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</si>
  <si>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</si>
  <si>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</si>
  <si>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</si>
  <si>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</si>
  <si>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</si>
  <si>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</si>
  <si>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</si>
  <si>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</si>
  <si>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</si>
  <si>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</si>
  <si>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</si>
  <si>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</si>
  <si>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</si>
  <si>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</si>
  <si>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</si>
  <si>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</si>
  <si>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</si>
  <si>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</si>
  <si>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</si>
  <si>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</si>
  <si>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</si>
  <si>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</si>
  <si>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</si>
  <si>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</si>
  <si>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</si>
  <si>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</si>
  <si>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</si>
  <si>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</si>
  <si>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</si>
  <si>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</si>
  <si>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</si>
  <si>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</si>
  <si>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</si>
  <si>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</si>
  <si>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</si>
  <si>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</si>
  <si>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</si>
  <si>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</si>
  <si>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</si>
  <si>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</si>
  <si>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</si>
  <si>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</si>
  <si>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</si>
  <si>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</si>
  <si>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</si>
  <si>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</si>
  <si>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</si>
  <si>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</si>
  <si>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</si>
  <si>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</si>
  <si>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</si>
  <si>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</si>
  <si>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</si>
  <si>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</si>
  <si>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</si>
  <si>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</si>
  <si>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</si>
  <si>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</si>
  <si>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</si>
  <si>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</si>
  <si>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</si>
  <si>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</si>
  <si>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</si>
  <si>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</si>
  <si>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</si>
  <si>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</si>
  <si>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</si>
  <si>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</si>
  <si>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</si>
  <si>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</si>
  <si>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</si>
  <si>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</si>
  <si>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</si>
  <si>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</si>
  <si>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</si>
  <si>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</si>
  <si>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</si>
  <si>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</si>
  <si>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</si>
  <si>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</si>
  <si>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</si>
  <si>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</si>
  <si>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</si>
  <si>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</si>
  <si>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</si>
  <si>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</si>
  <si>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</si>
  <si>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</si>
  <si>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</si>
  <si>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</si>
  <si>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</si>
  <si>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</si>
  <si>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</si>
  <si>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</si>
  <si>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</si>
  <si>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</si>
  <si>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</si>
  <si>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</si>
  <si>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</si>
  <si>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</si>
  <si>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</si>
  <si>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</si>
  <si>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</si>
  <si>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</si>
  <si>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</si>
  <si>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</si>
  <si>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</si>
  <si>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</si>
  <si>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</si>
  <si>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</si>
  <si>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</si>
  <si>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</si>
  <si>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</si>
  <si>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</si>
  <si>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</si>
  <si>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</si>
  <si>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</si>
  <si>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</si>
  <si>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</si>
  <si>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</si>
  <si>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</si>
  <si>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</si>
  <si>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</si>
  <si>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</si>
  <si>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</si>
  <si>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</si>
  <si>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</si>
  <si>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</si>
  <si>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</si>
  <si>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</si>
  <si>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</si>
  <si>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</si>
  <si>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</si>
  <si>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</si>
  <si>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</si>
  <si>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</si>
  <si>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</si>
  <si>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</si>
  <si>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</si>
  <si>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</si>
  <si>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</si>
  <si>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</si>
  <si>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</si>
  <si>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</si>
  <si>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</si>
  <si>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</si>
  <si>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</si>
  <si>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</si>
  <si>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</si>
  <si>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</si>
  <si>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</si>
  <si>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</si>
  <si>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</si>
  <si>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</si>
  <si>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</si>
  <si>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</si>
  <si>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</si>
  <si>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</si>
  <si>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</si>
  <si>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</si>
  <si>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</si>
  <si>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</si>
  <si>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</si>
  <si>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</si>
  <si>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</si>
  <si>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</si>
  <si>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</si>
  <si>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</si>
  <si>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</si>
  <si>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</si>
  <si>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</si>
  <si>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</si>
  <si>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</si>
  <si>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</si>
  <si>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</si>
  <si>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</si>
  <si>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</si>
  <si>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</si>
  <si>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</si>
  <si>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</si>
  <si>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</si>
  <si>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</si>
  <si>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</si>
  <si>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</si>
  <si>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</si>
  <si>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</si>
  <si>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</si>
  <si>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</si>
  <si>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</si>
  <si>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</si>
  <si>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</si>
  <si>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</si>
  <si>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</si>
  <si>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</si>
  <si>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</si>
  <si>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</si>
  <si>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</si>
  <si>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</si>
  <si>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</si>
  <si>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</si>
  <si>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</si>
  <si>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</si>
  <si>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</si>
  <si>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</si>
  <si>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</si>
  <si>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</si>
  <si>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</si>
  <si>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</si>
  <si>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</si>
  <si>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</si>
  <si>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</si>
  <si>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</si>
  <si>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</si>
  <si>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</si>
  <si>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</si>
  <si>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</si>
  <si>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</si>
  <si>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</si>
  <si>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</si>
  <si>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</si>
  <si>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</si>
  <si>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</si>
  <si>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</si>
  <si>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</si>
  <si>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</si>
  <si>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</si>
  <si>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</si>
  <si>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</si>
  <si>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</si>
  <si>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</si>
  <si>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</si>
  <si>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</si>
  <si>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</si>
  <si>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</si>
  <si>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</si>
  <si>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</si>
  <si>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</si>
  <si>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</si>
  <si>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</si>
  <si>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</si>
  <si>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</si>
  <si>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</si>
  <si>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</si>
  <si>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</si>
  <si>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</si>
  <si>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</si>
  <si>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</si>
  <si>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</si>
  <si>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</si>
  <si>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</si>
  <si>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</si>
  <si>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</si>
  <si>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</si>
  <si>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</si>
  <si>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</si>
  <si>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</si>
  <si>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</si>
  <si>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</si>
  <si>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</si>
  <si>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</si>
  <si>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</si>
  <si>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</si>
  <si>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</si>
  <si>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</si>
  <si>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</si>
  <si>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</si>
  <si>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</si>
  <si>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</si>
  <si>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</si>
  <si>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</si>
  <si>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</si>
  <si>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</si>
  <si>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</si>
  <si>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</si>
  <si>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</si>
  <si>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</si>
  <si>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</si>
  <si>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</si>
  <si>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</si>
  <si>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</si>
  <si>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</si>
  <si>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</si>
  <si>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</si>
  <si>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</si>
  <si>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</si>
  <si>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</si>
  <si>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</si>
  <si>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</si>
  <si>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</si>
  <si>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</si>
  <si>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</si>
  <si>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</si>
  <si>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</si>
  <si>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</si>
  <si>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</si>
  <si>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</si>
  <si>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</si>
  <si>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</si>
  <si>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</si>
  <si>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</si>
  <si>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</si>
  <si>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</si>
  <si>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</si>
  <si>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</si>
  <si>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</si>
  <si>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</si>
  <si>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</si>
  <si>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</si>
  <si>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</si>
  <si>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</si>
  <si>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</si>
  <si>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</si>
  <si>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</si>
  <si>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</si>
  <si>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</si>
  <si>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</si>
  <si>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</si>
  <si>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</si>
  <si>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</si>
  <si>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</si>
  <si>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</si>
  <si>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</si>
  <si>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</si>
  <si>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</si>
  <si>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</si>
  <si>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</si>
  <si>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</si>
  <si>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</si>
  <si>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</si>
  <si>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</si>
  <si>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</si>
  <si>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</si>
  <si>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</si>
  <si>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</si>
  <si>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</si>
  <si>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</si>
  <si>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</si>
  <si>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</si>
  <si>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</si>
  <si>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</si>
  <si>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</si>
  <si>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</si>
  <si>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</si>
  <si>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</si>
  <si>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</si>
  <si>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</si>
  <si>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</si>
  <si>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</si>
  <si>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</si>
  <si>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</si>
  <si>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</si>
  <si>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</si>
  <si>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</si>
  <si>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</si>
  <si>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</si>
  <si>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</si>
  <si>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</si>
  <si>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</si>
  <si>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</si>
  <si>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</si>
  <si>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</si>
  <si>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</si>
  <si>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</si>
  <si>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</si>
  <si>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</si>
  <si>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</si>
  <si>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</si>
  <si>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</si>
  <si>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</si>
  <si>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</si>
  <si>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</si>
  <si>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</si>
  <si>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</si>
  <si>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</si>
  <si>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</si>
  <si>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</si>
  <si>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</si>
  <si>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</si>
  <si>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</si>
  <si>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</si>
  <si>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</si>
  <si>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</si>
  <si>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</si>
  <si>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</si>
  <si>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</si>
  <si>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</si>
  <si>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</si>
  <si>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</si>
  <si>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</si>
  <si>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</si>
  <si>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</si>
  <si>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</si>
  <si>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</si>
  <si>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</si>
  <si>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</si>
  <si>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</si>
  <si>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</si>
  <si>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</si>
  <si>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</si>
  <si>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</si>
  <si>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</si>
  <si>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</si>
  <si>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</si>
  <si>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</si>
  <si>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</si>
  <si>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</si>
  <si>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</si>
  <si>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</si>
  <si>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</si>
  <si>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</si>
  <si>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</si>
  <si>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</si>
  <si>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</si>
  <si>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</si>
  <si>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</si>
  <si>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</si>
  <si>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</si>
  <si>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</si>
  <si>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</si>
  <si>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</si>
  <si>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</si>
  <si>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</si>
  <si>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</si>
  <si>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</si>
  <si>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</si>
  <si>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</si>
  <si>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</si>
  <si>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</si>
  <si>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</si>
  <si>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</si>
  <si>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</si>
  <si>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</si>
  <si>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</si>
  <si>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</si>
  <si>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</si>
  <si>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</si>
  <si>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</si>
  <si>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</si>
  <si>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</si>
  <si>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</si>
  <si>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</si>
  <si>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</si>
  <si>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</si>
  <si>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</si>
  <si>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</si>
  <si>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</si>
  <si>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</si>
  <si>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</si>
  <si>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</si>
  <si>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</si>
  <si>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</si>
  <si>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</si>
  <si>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</si>
  <si>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</si>
  <si>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</si>
  <si>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</si>
  <si>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</si>
  <si>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</si>
  <si>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</si>
  <si>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</si>
  <si>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</si>
  <si>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</si>
  <si>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</si>
  <si>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</si>
  <si>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</si>
  <si>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</si>
  <si>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</si>
  <si>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</si>
  <si>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</si>
  <si>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</si>
  <si>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</si>
  <si>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</si>
  <si>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</si>
  <si>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</si>
  <si>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</si>
  <si>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</si>
  <si>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</si>
  <si>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</si>
  <si>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</si>
  <si>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</si>
  <si>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</si>
  <si>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</si>
  <si>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</si>
  <si>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</si>
  <si>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</si>
  <si>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</si>
  <si>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</si>
  <si>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</si>
  <si>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</si>
  <si>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</si>
  <si>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</si>
  <si>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</si>
  <si>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</si>
  <si>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</si>
  <si>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</si>
  <si>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</si>
  <si>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</si>
  <si>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</si>
  <si>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</si>
  <si>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</si>
  <si>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</si>
  <si>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</si>
  <si>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</si>
  <si>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</si>
  <si>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</si>
  <si>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</si>
  <si>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</si>
  <si>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</si>
  <si>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</si>
  <si>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</si>
  <si>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</si>
  <si>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</si>
  <si>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</si>
  <si>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</si>
  <si>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</si>
  <si>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</si>
  <si>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</si>
  <si>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</si>
  <si>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</si>
  <si>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</si>
  <si>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</si>
  <si>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</si>
  <si>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</si>
  <si>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</si>
  <si>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</si>
  <si>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</si>
  <si>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</si>
  <si>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</si>
  <si>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</si>
  <si>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</si>
  <si>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</si>
  <si>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</si>
  <si>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</si>
  <si>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</si>
  <si>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</si>
  <si>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</si>
  <si>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</si>
  <si>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</si>
  <si>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</si>
  <si>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</si>
  <si>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</si>
  <si>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</si>
  <si>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</si>
  <si>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</si>
  <si>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</si>
  <si>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</si>
  <si>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</si>
  <si>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</si>
  <si>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</si>
  <si>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</si>
  <si>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</si>
  <si>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</si>
  <si>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</si>
  <si>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</si>
  <si>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</si>
  <si>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</si>
  <si>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</si>
  <si>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</si>
  <si>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</si>
  <si>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</si>
  <si>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</si>
  <si>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</si>
  <si>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</si>
  <si>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</si>
  <si>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</si>
  <si>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</si>
  <si>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</si>
  <si>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</si>
  <si>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</si>
  <si>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</si>
  <si>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</si>
  <si>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</si>
  <si>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</si>
  <si>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</si>
  <si>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</si>
  <si>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</si>
  <si>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</si>
  <si>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</si>
  <si>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</si>
  <si>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</si>
  <si>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</si>
  <si>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</si>
  <si>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</si>
  <si>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</si>
  <si>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</si>
  <si>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</si>
  <si>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</si>
  <si>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</si>
  <si>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</si>
  <si>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</si>
  <si>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</si>
  <si>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</si>
  <si>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</si>
  <si>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</si>
  <si>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</si>
  <si>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</si>
  <si>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</si>
  <si>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</si>
  <si>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</si>
  <si>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</si>
  <si>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</si>
  <si>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</si>
  <si>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</si>
  <si>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</si>
  <si>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</si>
  <si>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</si>
  <si>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</si>
  <si>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</si>
  <si>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</si>
  <si>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</si>
  <si>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</si>
  <si>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</si>
  <si>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</si>
  <si>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</si>
  <si>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</si>
  <si>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</si>
  <si>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</si>
  <si>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</si>
  <si>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</si>
  <si>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</si>
  <si>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</si>
  <si>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</si>
  <si>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</si>
  <si>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</si>
  <si>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</si>
  <si>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</si>
  <si>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</si>
  <si>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</si>
  <si>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</si>
  <si>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</si>
  <si>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</si>
  <si>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</si>
  <si>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</si>
  <si>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</si>
  <si>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</si>
  <si>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</si>
  <si>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</si>
  <si>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</si>
  <si>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</si>
  <si>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</si>
  <si>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</si>
  <si>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</si>
  <si>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</si>
  <si>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</si>
  <si>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</si>
  <si>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</si>
  <si>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</si>
  <si>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</si>
  <si>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</si>
  <si>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</si>
  <si>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</si>
  <si>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</si>
  <si>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</si>
  <si>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</si>
  <si>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</si>
  <si>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</si>
  <si>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</si>
  <si>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</si>
  <si>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</si>
  <si>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</si>
  <si>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</si>
  <si>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</si>
  <si>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</si>
  <si>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</si>
  <si>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</si>
  <si>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</si>
  <si>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</si>
  <si>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</si>
  <si>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</si>
  <si>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</si>
  <si>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</si>
  <si>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</si>
  <si>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</si>
  <si>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</si>
  <si>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</si>
  <si>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</si>
  <si>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</si>
  <si>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</si>
  <si>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</si>
  <si>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</si>
  <si>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</si>
  <si>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</si>
  <si>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</si>
  <si>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</si>
  <si>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</si>
  <si>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</si>
  <si>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</si>
  <si>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</si>
  <si>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</si>
  <si>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</si>
  <si>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</si>
  <si>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</si>
  <si>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</si>
  <si>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</si>
  <si>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</si>
  <si>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</si>
  <si>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</si>
  <si>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</si>
  <si>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</si>
  <si>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</si>
  <si>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</si>
  <si>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</si>
  <si>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</si>
  <si>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</si>
  <si>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</si>
  <si>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</si>
  <si>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</si>
  <si>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</si>
  <si>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</si>
  <si>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</si>
  <si>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</si>
  <si>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</si>
  <si>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</si>
  <si>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</si>
  <si>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</si>
  <si>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</si>
  <si>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</si>
  <si>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</si>
  <si>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</si>
  <si>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</si>
  <si>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</si>
  <si>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</si>
  <si>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</si>
  <si>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</si>
  <si>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</si>
  <si>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</si>
  <si>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</si>
  <si>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</si>
  <si>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</si>
  <si>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</si>
  <si>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</si>
  <si>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</si>
  <si>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</si>
  <si>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</si>
  <si>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</si>
  <si>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</si>
  <si>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</si>
  <si>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</si>
  <si>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</si>
  <si>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</si>
  <si>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</si>
  <si>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</si>
  <si>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</si>
  <si>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</si>
  <si>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</si>
  <si>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</si>
  <si>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</si>
  <si>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</si>
  <si>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</si>
  <si>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</si>
  <si>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</si>
  <si>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</si>
  <si>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</si>
  <si>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</si>
  <si>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</si>
  <si>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</si>
  <si>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</si>
  <si>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</si>
  <si>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</si>
  <si>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</si>
  <si>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</si>
  <si>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</si>
  <si>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</si>
  <si>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</si>
  <si>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</si>
  <si>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</si>
  <si>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</si>
  <si>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</si>
  <si>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</si>
  <si>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</si>
  <si>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</si>
  <si>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</si>
  <si>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</si>
  <si>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</si>
  <si>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</si>
  <si>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</si>
  <si>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</si>
  <si>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</si>
  <si>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</si>
  <si>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</si>
  <si>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</si>
  <si>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</si>
  <si>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</si>
  <si>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</si>
  <si>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</si>
  <si>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</si>
  <si>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</si>
  <si>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</si>
  <si>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</si>
  <si>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</si>
  <si>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</si>
  <si>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</si>
  <si>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</si>
  <si>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</si>
  <si>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</si>
  <si>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</si>
  <si>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</si>
  <si>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</si>
  <si>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</si>
  <si>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</si>
  <si>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</si>
  <si>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</si>
  <si>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</si>
  <si>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</si>
  <si>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</si>
  <si>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</si>
  <si>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</si>
  <si>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</si>
  <si>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</si>
  <si>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</si>
  <si>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</si>
  <si>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</si>
  <si>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</si>
  <si>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</si>
  <si>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</si>
  <si>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</si>
  <si>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</si>
  <si>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</si>
  <si>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</si>
  <si>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</si>
  <si>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</si>
  <si>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</si>
  <si>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</si>
  <si>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</si>
  <si>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</si>
  <si>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</si>
  <si>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</si>
  <si>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</si>
  <si>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</si>
  <si>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</si>
  <si>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</si>
  <si>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</si>
  <si>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</si>
  <si>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</si>
  <si>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</si>
  <si>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</si>
  <si>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</si>
  <si>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</si>
  <si>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</si>
  <si>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</si>
  <si>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</si>
  <si>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</si>
  <si>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</si>
  <si>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</si>
  <si>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</si>
  <si>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</si>
  <si>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</si>
  <si>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</si>
  <si>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</si>
  <si>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</si>
  <si>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</si>
  <si>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</si>
  <si>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</si>
  <si>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</si>
  <si>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</si>
  <si>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</si>
  <si>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</si>
  <si>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</si>
  <si>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</si>
  <si>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</si>
  <si>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</si>
  <si>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</si>
  <si>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</si>
  <si>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</si>
  <si>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</si>
  <si>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</si>
  <si>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</si>
  <si>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</si>
  <si>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</si>
  <si>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</si>
  <si>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</si>
  <si>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</si>
  <si>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</si>
  <si>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</si>
  <si>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</si>
  <si>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</si>
  <si>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</si>
  <si>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</si>
  <si>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</si>
  <si>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</si>
  <si>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</si>
  <si>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</si>
  <si>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</si>
  <si>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</si>
  <si>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</si>
  <si>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</si>
  <si>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</si>
  <si>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</si>
  <si>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</si>
  <si>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</si>
  <si>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</si>
  <si>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</si>
  <si>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</si>
  <si>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</si>
  <si>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</si>
  <si>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</si>
  <si>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</si>
  <si>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</si>
  <si>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</si>
  <si>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</si>
  <si>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</si>
  <si>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</si>
  <si>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</si>
  <si>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</si>
  <si>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</si>
  <si>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</si>
  <si>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</si>
  <si>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</si>
  <si>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</si>
  <si>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</si>
  <si>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</si>
  <si>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</si>
  <si>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</si>
  <si>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</si>
  <si>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</si>
  <si>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</si>
  <si>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</si>
  <si>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</si>
  <si>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</si>
  <si>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</si>
  <si>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</si>
  <si>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</si>
  <si>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</si>
  <si>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</si>
  <si>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</si>
  <si>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</si>
  <si>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</si>
  <si>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</si>
  <si>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</si>
  <si>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</si>
  <si>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</si>
  <si>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</si>
  <si>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</si>
  <si>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</si>
  <si>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</si>
  <si>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</si>
  <si>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</si>
  <si>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</si>
  <si>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</si>
  <si>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</si>
  <si>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</si>
  <si>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</si>
  <si>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</si>
  <si>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</si>
  <si>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</si>
  <si>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</si>
  <si>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</si>
  <si>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</si>
  <si>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</si>
  <si>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</si>
  <si>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</si>
  <si>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</si>
  <si>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</si>
  <si>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</si>
  <si>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</si>
  <si>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</si>
  <si>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</si>
  <si>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</si>
  <si>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</si>
  <si>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</si>
  <si>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</si>
  <si>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</si>
  <si>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</si>
  <si>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</si>
  <si>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</si>
  <si>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</si>
  <si>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</si>
  <si>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</si>
  <si>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</si>
  <si>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</si>
  <si>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</si>
  <si>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</si>
  <si>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</si>
  <si>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</si>
  <si>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</si>
  <si>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</si>
  <si>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</si>
  <si>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</si>
  <si>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</si>
  <si>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</si>
  <si>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</si>
  <si>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</si>
  <si>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</si>
  <si>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</si>
  <si>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</si>
  <si>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</si>
  <si>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</si>
  <si>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</si>
  <si>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</si>
  <si>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</si>
  <si>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</si>
  <si>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</si>
  <si>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</si>
  <si>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</si>
  <si>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</si>
  <si>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</si>
  <si>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</si>
  <si>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</si>
  <si>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</si>
  <si>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</si>
  <si>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</si>
  <si>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</si>
  <si>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</si>
  <si>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</si>
  <si>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</si>
  <si>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</si>
  <si>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</si>
  <si>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</si>
  <si>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</si>
  <si>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</si>
  <si>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</si>
  <si>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</si>
  <si>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</si>
  <si>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</si>
  <si>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</si>
  <si>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</si>
  <si>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</si>
  <si>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</si>
  <si>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</si>
  <si>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</si>
  <si>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</si>
  <si>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</si>
  <si>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</si>
  <si>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</si>
  <si>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</si>
  <si>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</si>
  <si>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</si>
  <si>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</si>
  <si>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</si>
  <si>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</si>
  <si>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</si>
  <si>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</si>
  <si>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</si>
  <si>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</si>
  <si>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</si>
  <si>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</si>
  <si>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</si>
  <si>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</si>
  <si>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</si>
  <si>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</si>
  <si>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</si>
  <si>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</si>
  <si>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</si>
  <si>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</si>
  <si>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</si>
  <si>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</si>
  <si>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</si>
  <si>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</si>
  <si>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</si>
  <si>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</si>
  <si>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</si>
  <si>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</si>
  <si>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</si>
  <si>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</si>
  <si>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</si>
  <si>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</si>
  <si>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</si>
  <si>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</si>
  <si>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</si>
  <si>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</si>
  <si>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</si>
  <si>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</si>
  <si>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</si>
  <si>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</si>
  <si>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</si>
  <si>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</si>
  <si>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</si>
  <si>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</si>
  <si>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</si>
  <si>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</si>
  <si>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</si>
  <si>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</si>
  <si>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</si>
  <si>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</si>
  <si>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</si>
  <si>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</si>
  <si>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</si>
  <si>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</si>
  <si>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</si>
  <si>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</si>
  <si>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</si>
  <si>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</si>
  <si>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</si>
  <si>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</si>
  <si>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</si>
  <si>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</si>
  <si>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</si>
  <si>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</si>
  <si>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</si>
  <si>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</si>
  <si>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</si>
  <si>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</si>
  <si>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</si>
  <si>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</si>
  <si>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</si>
  <si>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</si>
  <si>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</si>
  <si>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</si>
  <si>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</si>
  <si>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</si>
  <si>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</si>
  <si>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</si>
  <si>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</si>
  <si>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</si>
  <si>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</si>
  <si>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</si>
  <si>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</si>
  <si>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</si>
  <si>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</si>
  <si>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</si>
  <si>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</si>
  <si>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</si>
  <si>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</si>
  <si>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</si>
  <si>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</si>
  <si>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</si>
  <si>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</si>
  <si>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</si>
  <si>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</si>
  <si>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</si>
  <si>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</si>
  <si>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</si>
  <si>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</si>
  <si>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</si>
  <si>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</si>
  <si>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</si>
  <si>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</si>
  <si>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</si>
  <si>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</si>
  <si>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</si>
  <si>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</si>
  <si>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</si>
  <si>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</si>
  <si>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</si>
  <si>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</si>
  <si>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</si>
  <si>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</si>
  <si>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</si>
  <si>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</si>
  <si>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</si>
  <si>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</si>
  <si>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</si>
  <si>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</si>
  <si>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</si>
  <si>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</si>
  <si>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</si>
  <si>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</si>
  <si>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</si>
  <si>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</si>
  <si>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</si>
  <si>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</si>
  <si>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</si>
  <si>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</si>
  <si>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</si>
  <si>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</si>
  <si>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</si>
  <si>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</si>
  <si>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</si>
  <si>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</si>
  <si>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</si>
  <si>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</si>
  <si>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</si>
  <si>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</si>
  <si>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</si>
  <si>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</si>
  <si>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</si>
  <si>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</si>
  <si>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</si>
  <si>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</si>
  <si>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</si>
  <si>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</si>
  <si>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</si>
  <si>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</si>
  <si>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</si>
  <si>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</si>
  <si>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</si>
  <si>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</si>
  <si>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</si>
  <si>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</si>
  <si>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</si>
  <si>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</si>
  <si>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</si>
  <si>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</si>
  <si>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</si>
  <si>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</si>
  <si>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</si>
  <si>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</si>
  <si>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</si>
  <si>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</si>
  <si>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</si>
  <si>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</si>
  <si>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</si>
  <si>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</si>
  <si>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</si>
  <si>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</si>
  <si>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</si>
  <si>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</si>
  <si>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</si>
  <si>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</si>
  <si>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</si>
  <si>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</si>
  <si>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</si>
  <si>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</si>
  <si>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</si>
  <si>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</si>
  <si>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</si>
  <si>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</si>
  <si>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</si>
  <si>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</si>
  <si>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</si>
  <si>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</si>
  <si>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</si>
  <si>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</si>
  <si>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</si>
  <si>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</si>
  <si>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</si>
  <si>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</si>
  <si>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</si>
  <si>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</si>
  <si>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</si>
  <si>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</si>
  <si>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</si>
  <si>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</si>
  <si>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</si>
  <si>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</si>
  <si>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</si>
  <si>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</si>
  <si>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</si>
  <si>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</si>
  <si>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</si>
  <si>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</si>
  <si>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</si>
  <si>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</si>
  <si>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</si>
  <si>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</si>
  <si>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</si>
  <si>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</si>
  <si>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</si>
  <si>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</si>
  <si>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</si>
  <si>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</si>
  <si>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</si>
  <si>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</si>
  <si>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</si>
  <si>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</si>
  <si>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</si>
  <si>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</si>
  <si>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</si>
  <si>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</si>
  <si>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</si>
  <si>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</si>
  <si>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</si>
  <si>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</si>
  <si>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</si>
  <si>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</si>
  <si>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</si>
  <si>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</si>
  <si>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</si>
  <si>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</si>
  <si>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</si>
  <si>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</si>
  <si>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</si>
  <si>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</si>
  <si>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</si>
  <si>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</si>
  <si>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</si>
  <si>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</si>
  <si>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</si>
  <si>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</si>
  <si>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</si>
  <si>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</si>
  <si>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</si>
  <si>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</si>
  <si>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</si>
  <si>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</si>
  <si>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</si>
  <si>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</si>
  <si>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</si>
  <si>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</si>
  <si>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</si>
  <si>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</si>
  <si>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</si>
  <si>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</si>
  <si>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</si>
  <si>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</si>
  <si>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</si>
  <si>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</si>
  <si>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</si>
  <si>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</si>
  <si>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</si>
  <si>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</si>
  <si>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</si>
  <si>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</si>
  <si>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</si>
  <si>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</si>
  <si>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</si>
  <si>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</si>
  <si>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</si>
  <si>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</si>
  <si>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</si>
  <si>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</si>
  <si>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</si>
  <si>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</si>
  <si>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</si>
  <si>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</si>
  <si>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</si>
  <si>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</si>
  <si>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</si>
  <si>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</si>
  <si>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</si>
  <si>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</si>
  <si>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</si>
  <si>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</si>
  <si>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</si>
  <si>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</si>
  <si>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</si>
  <si>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</si>
  <si>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</si>
  <si>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</si>
  <si>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</si>
  <si>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</si>
  <si>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</si>
  <si>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</si>
  <si>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</si>
  <si>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</si>
  <si>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</si>
  <si>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</si>
  <si>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</si>
  <si>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</si>
  <si>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</si>
  <si>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</si>
  <si>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</si>
  <si>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</si>
  <si>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</si>
  <si>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</si>
  <si>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</si>
  <si>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</si>
  <si>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</si>
  <si>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</si>
  <si>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</si>
  <si>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</si>
  <si>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</si>
  <si>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</si>
  <si>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</si>
  <si>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</si>
  <si>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</si>
  <si>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</si>
  <si>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</si>
  <si>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</si>
  <si>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</si>
  <si>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</si>
  <si>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</si>
  <si>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</si>
  <si>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</si>
  <si>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</si>
  <si>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</si>
  <si>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</si>
  <si>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</si>
  <si>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</si>
  <si>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</si>
  <si>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</si>
  <si>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</si>
  <si>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</si>
  <si>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</si>
  <si>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</si>
  <si>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</si>
  <si>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</si>
  <si>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</si>
  <si>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</si>
  <si>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</si>
  <si>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</si>
  <si>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</si>
  <si>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</si>
  <si>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</si>
  <si>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</si>
  <si>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</si>
  <si>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</si>
  <si>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</si>
  <si>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</si>
  <si>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</si>
  <si>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</si>
  <si>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</si>
  <si>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</si>
  <si>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</si>
  <si>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</si>
  <si>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</si>
  <si>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</si>
  <si>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</si>
  <si>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</si>
  <si>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</si>
  <si>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</si>
  <si>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</si>
  <si>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</si>
  <si>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</si>
  <si>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</si>
  <si>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</si>
  <si>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</si>
  <si>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</si>
  <si>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</si>
  <si>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</si>
  <si>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</si>
  <si>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</si>
  <si>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</si>
  <si>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</si>
  <si>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</si>
  <si>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</si>
  <si>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</si>
  <si>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</si>
  <si>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</si>
  <si>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</si>
  <si>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</si>
  <si>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</si>
  <si>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</si>
  <si>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</si>
  <si>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</si>
  <si>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</si>
  <si>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</si>
  <si>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</si>
  <si>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</si>
  <si>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</si>
  <si>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</si>
  <si>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</si>
  <si>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</si>
  <si>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</si>
  <si>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</si>
  <si>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</si>
  <si>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</si>
  <si>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</si>
  <si>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</si>
  <si>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</si>
  <si>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</si>
  <si>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</si>
  <si>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</si>
  <si>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</si>
  <si>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</si>
  <si>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</si>
  <si>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</si>
  <si>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</si>
  <si>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</si>
  <si>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</si>
  <si>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</si>
  <si>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</si>
  <si>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</si>
  <si>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</si>
  <si>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</si>
  <si>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</si>
  <si>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</si>
  <si>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</si>
  <si>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</si>
  <si>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</si>
  <si>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</si>
  <si>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</si>
  <si>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</si>
  <si>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</si>
  <si>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</si>
  <si>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</si>
  <si>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</si>
  <si>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</si>
  <si>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</si>
  <si>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</si>
  <si>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</si>
  <si>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</si>
  <si>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</si>
  <si>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</si>
  <si>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</si>
  <si>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</si>
  <si>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</si>
  <si>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</si>
  <si>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</si>
  <si>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</si>
  <si>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</si>
  <si>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</si>
  <si>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</si>
  <si>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</si>
  <si>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</si>
  <si>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</si>
  <si>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</si>
  <si>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</si>
  <si>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</si>
  <si>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</si>
  <si>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</si>
  <si>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</si>
  <si>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</si>
  <si>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</si>
  <si>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</si>
  <si>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</si>
  <si>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</si>
  <si>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</si>
  <si>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</si>
  <si>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</si>
  <si>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</si>
  <si>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</si>
  <si>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</si>
  <si>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</si>
  <si>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</si>
  <si>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</si>
  <si>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</si>
  <si>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</si>
  <si>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</si>
  <si>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</si>
  <si>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</si>
  <si>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</si>
  <si>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</si>
  <si>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</si>
  <si>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</si>
  <si>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</si>
  <si>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</si>
  <si>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</si>
  <si>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</si>
  <si>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</si>
  <si>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</si>
  <si>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</si>
  <si>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</si>
  <si>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</si>
  <si>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</si>
  <si>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</si>
  <si>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</si>
  <si>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</si>
  <si>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</si>
  <si>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</si>
  <si>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</si>
  <si>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</si>
  <si>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</si>
  <si>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</si>
  <si>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</si>
  <si>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</si>
  <si>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</si>
  <si>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</si>
  <si>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</si>
  <si>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</si>
  <si>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</si>
  <si>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</si>
  <si>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</si>
  <si>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</si>
  <si>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</si>
  <si>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</si>
  <si>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</si>
  <si>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</si>
  <si>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</si>
  <si>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</si>
  <si>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</si>
  <si>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</si>
  <si>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</si>
  <si>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</si>
  <si>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</si>
  <si>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</si>
  <si>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</si>
  <si>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</si>
  <si>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</si>
  <si>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</si>
  <si>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</si>
  <si>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</si>
  <si>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</si>
  <si>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</si>
  <si>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</si>
  <si>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</si>
  <si>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</si>
  <si>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</si>
  <si>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</si>
  <si>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</si>
  <si>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</si>
  <si>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</si>
  <si>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</si>
  <si>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</si>
  <si>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</si>
  <si>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</si>
  <si>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</si>
  <si>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</si>
  <si>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</si>
  <si>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</si>
  <si>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</si>
  <si>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</si>
  <si>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</si>
  <si>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</si>
  <si>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</si>
  <si>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</si>
  <si>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</si>
  <si>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</si>
  <si>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</si>
  <si>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</si>
  <si>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</si>
  <si>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</si>
  <si>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</si>
  <si>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</si>
  <si>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</si>
  <si>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</si>
  <si>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</si>
  <si>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</si>
  <si>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</si>
  <si>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</si>
  <si>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</si>
  <si>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</si>
  <si>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</si>
  <si>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</si>
  <si>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</si>
  <si>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</si>
  <si>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</si>
  <si>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</si>
  <si>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</si>
  <si>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</si>
  <si>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</si>
  <si>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</si>
  <si>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</si>
  <si>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</si>
  <si>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</si>
  <si>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</si>
  <si>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</si>
  <si>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</si>
  <si>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</si>
  <si>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</si>
  <si>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</si>
  <si>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</si>
  <si>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</si>
  <si>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</si>
  <si>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</si>
  <si>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</si>
  <si>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</si>
  <si>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</si>
  <si>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</si>
  <si>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</si>
  <si>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</si>
  <si>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</si>
  <si>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</si>
  <si>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</si>
  <si>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</si>
  <si>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</si>
  <si>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</si>
  <si>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</si>
  <si>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</si>
  <si>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</si>
  <si>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</si>
  <si>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</si>
  <si>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</si>
  <si>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</si>
  <si>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</si>
  <si>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</si>
  <si>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</si>
  <si>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</si>
  <si>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</si>
  <si>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</si>
  <si>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</si>
  <si>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</si>
  <si>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</si>
  <si>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</si>
  <si>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</si>
  <si>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</si>
  <si>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</si>
  <si>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</si>
  <si>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</si>
  <si>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</si>
  <si>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</si>
  <si>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</si>
  <si>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</si>
  <si>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</si>
  <si>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</si>
  <si>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</si>
  <si>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</si>
  <si>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</si>
  <si>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</si>
  <si>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</si>
  <si>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</si>
  <si>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</si>
  <si>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</si>
  <si>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</si>
  <si>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</si>
  <si>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</si>
  <si>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</si>
  <si>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</si>
  <si>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</si>
  <si>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</si>
  <si>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</si>
  <si>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</si>
  <si>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</si>
  <si>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</si>
  <si>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</si>
  <si>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</si>
  <si>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</si>
  <si>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</si>
  <si>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</si>
  <si>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</si>
  <si>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</si>
  <si>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</si>
  <si>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</si>
  <si>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</si>
  <si>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</si>
  <si>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</si>
  <si>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</si>
  <si>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</si>
  <si>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</si>
  <si>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</si>
  <si>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</si>
  <si>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</si>
  <si>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</si>
  <si>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</si>
  <si>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</si>
  <si>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</si>
  <si>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</si>
  <si>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</si>
  <si>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</si>
  <si>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</si>
  <si>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</si>
  <si>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</si>
  <si>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</si>
  <si>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</si>
  <si>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</si>
  <si>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</si>
  <si>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</si>
  <si>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</si>
  <si>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</si>
  <si>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</si>
  <si>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</si>
  <si>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</si>
  <si>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</si>
  <si>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</si>
  <si>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</si>
  <si>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</si>
  <si>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</si>
  <si>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</si>
  <si>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</si>
  <si>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</si>
  <si>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</si>
  <si>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</si>
  <si>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</si>
  <si>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</si>
  <si>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</si>
  <si>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</si>
  <si>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</si>
  <si>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</si>
  <si>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</si>
  <si>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</si>
  <si>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</si>
  <si>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</si>
  <si>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</si>
  <si>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</si>
  <si>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</si>
  <si>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</si>
  <si>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</si>
  <si>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</si>
  <si>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</si>
  <si>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</si>
  <si>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</si>
  <si>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</si>
  <si>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</si>
  <si>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</si>
  <si>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</si>
  <si>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</si>
  <si>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</si>
  <si>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</si>
  <si>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</si>
  <si>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</si>
  <si>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</si>
  <si>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</si>
  <si>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</si>
  <si>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</si>
  <si>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</si>
  <si>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</si>
  <si>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</si>
  <si>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</si>
  <si>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</si>
  <si>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</si>
  <si>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</si>
  <si>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</si>
  <si>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</si>
  <si>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</si>
  <si>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</si>
  <si>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</si>
  <si>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</si>
  <si>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</si>
  <si>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</si>
  <si>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</si>
  <si>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</si>
  <si>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</si>
  <si>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</si>
  <si>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</si>
  <si>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</si>
  <si>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</si>
  <si>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</si>
  <si>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</si>
  <si>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</si>
  <si>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</si>
  <si>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</si>
  <si>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</si>
  <si>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</si>
  <si>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</si>
  <si>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</si>
  <si>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</si>
  <si>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</si>
  <si>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</si>
  <si>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</si>
  <si>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</si>
  <si>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</si>
  <si>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</si>
  <si>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</si>
  <si>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</si>
  <si>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</si>
  <si>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</si>
  <si>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</si>
  <si>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</si>
  <si>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</si>
  <si>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</si>
  <si>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</si>
  <si>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</si>
  <si>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</si>
  <si>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</si>
  <si>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</si>
  <si>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</si>
  <si>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</si>
  <si>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</si>
  <si>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</si>
  <si>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</si>
  <si>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</si>
  <si>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</si>
  <si>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</si>
  <si>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</si>
  <si>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</si>
  <si>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</si>
  <si>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</si>
  <si>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</si>
  <si>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</si>
  <si>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</si>
  <si>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</si>
  <si>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</si>
  <si>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</si>
  <si>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</si>
  <si>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</si>
  <si>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</si>
  <si>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</si>
  <si>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</si>
  <si>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</si>
  <si>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</si>
  <si>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</si>
  <si>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</si>
  <si>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</si>
  <si>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</si>
  <si>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</si>
  <si>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</si>
  <si>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</si>
  <si>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</si>
  <si>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</si>
  <si>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</si>
  <si>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</si>
  <si>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</si>
  <si>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</si>
  <si>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</si>
  <si>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</si>
  <si>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</si>
  <si>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</si>
  <si>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</si>
  <si>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</si>
  <si>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</si>
  <si>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</si>
  <si>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</si>
  <si>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</si>
  <si>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</si>
  <si>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</si>
  <si>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</si>
  <si>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</si>
  <si>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</si>
  <si>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</si>
  <si>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</si>
  <si>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</si>
  <si>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</si>
  <si>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</si>
  <si>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</si>
  <si>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</si>
  <si>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</si>
  <si>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</si>
  <si>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</si>
  <si>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</si>
  <si>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</si>
  <si>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</si>
  <si>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</si>
  <si>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</si>
  <si>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</si>
  <si>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</si>
  <si>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</si>
  <si>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</si>
  <si>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</si>
  <si>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</si>
  <si>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</si>
  <si>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</si>
  <si>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</si>
  <si>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</si>
  <si>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</si>
  <si>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</si>
  <si>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</si>
  <si>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</si>
  <si>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</si>
  <si>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</si>
  <si>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</si>
  <si>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</si>
  <si>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</si>
  <si>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</si>
  <si>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</si>
  <si>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</si>
  <si>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</si>
  <si>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</si>
  <si>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</si>
  <si>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</si>
  <si>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</si>
  <si>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</si>
  <si>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</si>
  <si>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</si>
  <si>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</si>
  <si>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</si>
  <si>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</si>
  <si>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</si>
  <si>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</si>
  <si>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</si>
  <si>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</si>
  <si>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</si>
  <si>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</si>
  <si>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</si>
  <si>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</si>
  <si>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</si>
  <si>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</si>
  <si>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</si>
  <si>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</si>
  <si>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</si>
  <si>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</si>
  <si>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</si>
  <si>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</si>
  <si>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</si>
  <si>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</si>
  <si>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</si>
  <si>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</si>
  <si>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</si>
  <si>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</si>
  <si>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</si>
  <si>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</si>
  <si>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</si>
  <si>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</si>
  <si>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</si>
  <si>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</si>
  <si>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</si>
  <si>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</si>
  <si>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</si>
  <si>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</si>
  <si>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</si>
  <si>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</si>
  <si>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</si>
  <si>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</si>
  <si>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</si>
  <si>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</si>
  <si>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</si>
  <si>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</si>
  <si>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</si>
  <si>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</si>
  <si>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</si>
  <si>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</si>
  <si>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</si>
  <si>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</si>
  <si>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</si>
  <si>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</si>
  <si>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</si>
  <si>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</si>
  <si>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</si>
  <si>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</si>
  <si>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</si>
  <si>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</si>
  <si>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</si>
  <si>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</si>
  <si>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</si>
  <si>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</si>
  <si>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</si>
  <si>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</si>
  <si>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</si>
  <si>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</si>
  <si>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</si>
  <si>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</si>
  <si>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</si>
  <si>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</si>
  <si>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</si>
  <si>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</si>
  <si>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</si>
  <si>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</si>
  <si>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</si>
  <si>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</si>
  <si>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</si>
  <si>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</si>
  <si>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</si>
  <si>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</si>
  <si>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</si>
  <si>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</si>
  <si>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</si>
  <si>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</si>
  <si>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</si>
  <si>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</si>
  <si>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</si>
  <si>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</si>
  <si>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</si>
  <si>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</si>
  <si>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</si>
  <si>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</si>
  <si>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</si>
  <si>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</si>
  <si>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</si>
  <si>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</si>
  <si>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</si>
  <si>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</si>
  <si>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</si>
  <si>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</si>
  <si>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</si>
  <si>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</si>
  <si>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</si>
  <si>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</si>
  <si>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</si>
  <si>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</si>
  <si>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</si>
  <si>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</si>
  <si>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</si>
  <si>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</si>
  <si>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</si>
  <si>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</si>
  <si>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</si>
  <si>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</si>
  <si>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</si>
  <si>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</si>
  <si>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</si>
  <si>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</si>
  <si>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</si>
  <si>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</si>
  <si>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</si>
  <si>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</si>
  <si>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</si>
  <si>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</si>
  <si>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</si>
  <si>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</si>
  <si>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</si>
  <si>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</si>
  <si>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</si>
  <si>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</si>
  <si>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</si>
  <si>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</si>
  <si>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</si>
  <si>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</si>
  <si>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</si>
  <si>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</si>
  <si>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</si>
  <si>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</si>
  <si>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</si>
  <si>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</si>
  <si>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</si>
  <si>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</si>
  <si>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</si>
  <si>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</si>
  <si>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</si>
  <si>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</si>
  <si>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</si>
  <si>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</si>
  <si>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</si>
  <si>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</si>
  <si>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</si>
  <si>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</si>
  <si>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</si>
  <si>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</si>
  <si>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</si>
  <si>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</si>
  <si>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</si>
  <si>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</si>
  <si>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</si>
  <si>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</si>
  <si>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</si>
  <si>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</si>
  <si>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</si>
  <si>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</si>
  <si>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</si>
  <si>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</si>
  <si>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</si>
  <si>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</si>
  <si>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</si>
  <si>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</si>
  <si>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</si>
  <si>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</si>
  <si>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</si>
  <si>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</si>
  <si>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</si>
  <si>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</si>
  <si>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</si>
  <si>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</si>
  <si>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</si>
  <si>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</si>
  <si>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</si>
  <si>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</si>
  <si>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</si>
  <si>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</si>
  <si>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</si>
  <si>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</si>
  <si>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</si>
  <si>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</si>
  <si>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</si>
  <si>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</si>
  <si>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</si>
  <si>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</si>
  <si>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</si>
  <si>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</si>
  <si>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</si>
  <si>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</si>
  <si>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</si>
  <si>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</si>
  <si>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</si>
  <si>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</si>
  <si>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</si>
  <si>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</si>
  <si>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</si>
  <si>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</si>
  <si>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</si>
  <si>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</si>
  <si>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</si>
  <si>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</si>
  <si>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</si>
  <si>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</si>
  <si>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</si>
  <si>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</si>
  <si>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</si>
  <si>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</si>
  <si>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</si>
  <si>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</si>
  <si>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</si>
  <si>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</si>
  <si>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</si>
  <si>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</si>
  <si>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</si>
  <si>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</si>
  <si>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</si>
  <si>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</si>
  <si>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</si>
  <si>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</si>
  <si>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</si>
  <si>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</si>
  <si>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</si>
  <si>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</si>
  <si>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</si>
  <si>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</si>
  <si>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</si>
  <si>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</si>
  <si>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</si>
  <si>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</si>
  <si>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</si>
  <si>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</si>
  <si>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</si>
  <si>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</si>
  <si>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</si>
  <si>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</si>
  <si>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</si>
  <si>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</si>
  <si>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</si>
  <si>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</si>
  <si>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</si>
  <si>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</si>
  <si>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</si>
  <si>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</si>
  <si>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</si>
  <si>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</si>
  <si>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</si>
  <si>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</si>
  <si>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</si>
  <si>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</si>
  <si>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</si>
  <si>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</si>
  <si>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</si>
  <si>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</si>
  <si>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</si>
  <si>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</si>
  <si>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</si>
  <si>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</si>
  <si>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</si>
  <si>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</si>
  <si>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</si>
  <si>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</si>
  <si>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</si>
  <si>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</si>
  <si>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</si>
  <si>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</si>
  <si>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</si>
  <si>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</si>
  <si>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</si>
  <si>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</si>
  <si>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</si>
  <si>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</si>
  <si>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</si>
  <si>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</si>
  <si>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</si>
  <si>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</si>
  <si>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</si>
  <si>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</si>
  <si>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</si>
  <si>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</si>
  <si>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</si>
  <si>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</si>
  <si>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</si>
  <si>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</si>
  <si>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</si>
  <si>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</si>
  <si>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</si>
  <si>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</si>
  <si>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</si>
  <si>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</si>
  <si>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</si>
  <si>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</si>
  <si>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</si>
  <si>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</si>
  <si>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</si>
  <si>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</si>
  <si>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</si>
  <si>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</si>
  <si>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</si>
  <si>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</si>
  <si>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</si>
  <si>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</si>
  <si>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</si>
  <si>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</si>
  <si>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</si>
  <si>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</si>
  <si>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</si>
  <si>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</si>
  <si>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</si>
  <si>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</si>
  <si>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</si>
  <si>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</si>
  <si>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</si>
  <si>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</si>
  <si>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</si>
  <si>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</si>
  <si>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</si>
  <si>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</si>
  <si>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</si>
  <si>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</si>
  <si>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</si>
  <si>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</si>
  <si>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</si>
  <si>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</si>
  <si>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</si>
  <si>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</si>
  <si>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</si>
  <si>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</si>
  <si>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</si>
  <si>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</si>
  <si>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</si>
  <si>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</si>
  <si>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</si>
  <si>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</si>
  <si>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</si>
  <si>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</si>
  <si>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</si>
  <si>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</si>
  <si>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</si>
  <si>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</si>
  <si>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</si>
  <si>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</si>
  <si>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</si>
  <si>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</si>
  <si>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</si>
  <si>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</si>
  <si>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</si>
  <si>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</si>
  <si>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</si>
  <si>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</si>
  <si>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</si>
  <si>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</si>
  <si>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</si>
  <si>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</si>
  <si>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</si>
  <si>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</si>
  <si>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</si>
  <si>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</si>
  <si>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</si>
  <si>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</si>
  <si>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</si>
  <si>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</si>
  <si>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</si>
  <si>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</si>
  <si>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</si>
  <si>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</si>
  <si>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</si>
  <si>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</si>
  <si>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</si>
  <si>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</si>
  <si>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</si>
  <si>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</si>
  <si>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</si>
  <si>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</si>
  <si>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</si>
  <si>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</si>
  <si>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</si>
  <si>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</si>
  <si>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</si>
  <si>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</si>
  <si>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</si>
  <si>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</si>
  <si>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</si>
  <si>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</si>
  <si>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</si>
  <si>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</si>
  <si>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</si>
  <si>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</si>
  <si>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</si>
  <si>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</si>
  <si>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</si>
  <si>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</si>
  <si>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</si>
  <si>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</si>
  <si>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</si>
  <si>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</si>
  <si>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</si>
  <si>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</si>
  <si>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</si>
  <si>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</si>
  <si>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</si>
  <si>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</si>
  <si>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</si>
  <si>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</si>
  <si>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</si>
  <si>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</si>
  <si>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</si>
  <si>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</si>
  <si>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</si>
  <si>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</si>
  <si>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</si>
  <si>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</si>
  <si>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</si>
  <si>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</si>
  <si>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</si>
  <si>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</si>
  <si>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</si>
  <si>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</si>
  <si>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</si>
  <si>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</si>
  <si>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</si>
  <si>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</si>
  <si>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</si>
  <si>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</si>
  <si>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</si>
  <si>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</si>
  <si>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</si>
  <si>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</si>
  <si>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</si>
  <si>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</si>
  <si>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</si>
  <si>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</si>
  <si>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</si>
  <si>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</si>
  <si>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</si>
  <si>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</si>
  <si>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</si>
  <si>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</si>
  <si>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</si>
  <si>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</si>
  <si>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</si>
  <si>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</si>
  <si>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</si>
  <si>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</si>
  <si>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</si>
  <si>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</si>
  <si>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</si>
  <si>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</si>
  <si>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</si>
  <si>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</si>
  <si>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</si>
  <si>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</si>
  <si>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</si>
  <si>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</si>
  <si>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</si>
  <si>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</si>
  <si>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</si>
  <si>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</si>
  <si>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</si>
  <si>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</si>
  <si>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</si>
  <si>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</si>
  <si>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</si>
  <si>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</si>
  <si>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</si>
  <si>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</si>
  <si>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</si>
  <si>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</si>
  <si>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</si>
  <si>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</si>
  <si>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</si>
  <si>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</si>
  <si>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</si>
  <si>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</si>
  <si>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</si>
  <si>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</si>
  <si>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</si>
  <si>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</si>
  <si>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</si>
  <si>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</si>
  <si>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</si>
  <si>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</si>
  <si>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</si>
  <si>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</si>
  <si>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</si>
  <si>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</si>
  <si>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</si>
  <si>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</si>
  <si>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</si>
  <si>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</si>
  <si>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</si>
  <si>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</si>
  <si>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</si>
  <si>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</si>
  <si>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</si>
  <si>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</si>
  <si>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</si>
  <si>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</si>
  <si>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</si>
  <si>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</si>
  <si>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</si>
  <si>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</si>
  <si>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</si>
  <si>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</si>
  <si>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</si>
  <si>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</si>
  <si>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</si>
  <si>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</si>
  <si>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</si>
  <si>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</si>
  <si>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</si>
  <si>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</si>
  <si>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</si>
  <si>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</si>
  <si>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</si>
  <si>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</si>
  <si>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</si>
  <si>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</si>
  <si>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</si>
  <si>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</si>
  <si>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</si>
  <si>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</si>
  <si>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</si>
  <si>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</si>
  <si>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</si>
  <si>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</si>
  <si>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</si>
  <si>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</si>
  <si>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</si>
  <si>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</si>
  <si>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</si>
  <si>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</si>
  <si>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</si>
  <si>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</si>
  <si>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</si>
  <si>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</si>
  <si>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</si>
  <si>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</si>
  <si>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</si>
  <si>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</si>
  <si>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</si>
  <si>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</si>
  <si>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</si>
  <si>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</si>
  <si>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</si>
  <si>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</si>
  <si>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</si>
  <si>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</si>
  <si>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</si>
  <si>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</si>
  <si>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</si>
  <si>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</si>
  <si>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</si>
  <si>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</si>
  <si>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</si>
  <si>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</si>
  <si>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</si>
  <si>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</si>
  <si>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</si>
  <si>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</si>
  <si>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</si>
  <si>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</si>
  <si>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</si>
  <si>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</si>
  <si>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</si>
  <si>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</si>
  <si>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</si>
  <si>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</si>
  <si>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</si>
  <si>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</si>
  <si>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</si>
  <si>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</si>
  <si>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</si>
  <si>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</si>
  <si>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</si>
  <si>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</si>
  <si>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</si>
  <si>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</si>
  <si>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</si>
  <si>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</si>
  <si>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</si>
  <si>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</si>
  <si>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</si>
  <si>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</si>
  <si>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</si>
  <si>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</si>
  <si>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</si>
  <si>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</si>
  <si>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</si>
  <si>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</si>
  <si>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</si>
  <si>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</si>
  <si>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</si>
  <si>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</si>
  <si>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</si>
  <si>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</si>
  <si>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</si>
  <si>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</si>
  <si>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</si>
  <si>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</si>
  <si>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</si>
  <si>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</si>
  <si>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</si>
  <si>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</si>
  <si>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</si>
  <si>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</si>
  <si>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</si>
  <si>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</si>
  <si>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</si>
  <si>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</si>
  <si>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</si>
  <si>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</si>
  <si>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</si>
  <si>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</si>
  <si>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</si>
  <si>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</si>
  <si>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</si>
  <si>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</si>
  <si>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</si>
  <si>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</si>
  <si>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</si>
  <si>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</si>
  <si>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</si>
  <si>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</si>
  <si>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</si>
  <si>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</si>
  <si>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</si>
  <si>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</si>
  <si>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</si>
  <si>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</si>
  <si>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</si>
  <si>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</si>
  <si>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</si>
  <si>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</si>
  <si>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</si>
  <si>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</si>
  <si>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</si>
  <si>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</si>
  <si>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</si>
  <si>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</si>
  <si>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</si>
  <si>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</si>
  <si>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</si>
  <si>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</si>
  <si>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</si>
  <si>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</si>
  <si>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</si>
  <si>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</si>
  <si>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</si>
  <si>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</si>
  <si>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</si>
  <si>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</si>
  <si>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</si>
  <si>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</si>
  <si>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</si>
  <si>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</si>
  <si>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</si>
  <si>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</si>
  <si>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</si>
  <si>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</si>
  <si>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</si>
  <si>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</si>
  <si>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</si>
  <si>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</si>
  <si>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</si>
  <si>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</si>
  <si>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</si>
  <si>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</si>
  <si>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</si>
  <si>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</si>
  <si>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</si>
  <si>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</si>
  <si>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</si>
  <si>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</si>
  <si>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</si>
  <si>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</si>
  <si>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</si>
  <si>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</si>
  <si>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</si>
  <si>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</si>
  <si>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</si>
  <si>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</si>
  <si>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</si>
  <si>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</si>
  <si>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</si>
  <si>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</si>
  <si>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</si>
  <si>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</si>
  <si>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</si>
  <si>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</si>
  <si>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</si>
  <si>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</si>
  <si>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</si>
  <si>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</si>
  <si>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</si>
  <si>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</si>
  <si>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</si>
  <si>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</si>
  <si>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</si>
  <si>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</si>
  <si>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</si>
  <si>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</si>
  <si>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</si>
  <si>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</si>
  <si>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</si>
  <si>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</si>
  <si>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</si>
  <si>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</si>
  <si>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</si>
  <si>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</si>
  <si>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</si>
  <si>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</si>
  <si>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</si>
  <si>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</si>
  <si>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</si>
  <si>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</si>
  <si>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</si>
  <si>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</si>
  <si>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</si>
  <si>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</si>
  <si>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</si>
  <si>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</si>
  <si>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</si>
  <si>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</si>
  <si>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</si>
  <si>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</si>
  <si>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</si>
  <si>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</si>
  <si>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</si>
  <si>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</si>
  <si>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</si>
  <si>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</si>
  <si>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</si>
  <si>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</si>
  <si>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</si>
  <si>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</si>
  <si>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</si>
  <si>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</si>
  <si>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</si>
  <si>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</si>
  <si>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</si>
  <si>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</si>
  <si>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</si>
  <si>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</si>
  <si>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</si>
  <si>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</si>
  <si>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</si>
  <si>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</si>
  <si>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</si>
  <si>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</si>
  <si>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</si>
  <si>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</si>
  <si>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</si>
  <si>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</si>
  <si>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</si>
  <si>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</si>
  <si>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</si>
  <si>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</si>
  <si>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</si>
  <si>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</si>
  <si>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</si>
  <si>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</si>
  <si>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</si>
  <si>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</si>
  <si>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</si>
  <si>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</si>
  <si>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</si>
  <si>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</si>
  <si>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</si>
  <si>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</si>
  <si>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</si>
  <si>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</si>
  <si>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</si>
  <si>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</si>
  <si>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</si>
  <si>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</si>
  <si>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</si>
  <si>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</si>
  <si>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</si>
  <si>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</si>
  <si>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</si>
  <si>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</si>
  <si>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</si>
  <si>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</si>
  <si>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</si>
  <si>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</si>
  <si>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</si>
  <si>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</si>
  <si>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</si>
  <si>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</si>
  <si>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</si>
  <si>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</si>
  <si>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</si>
  <si>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</si>
  <si>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</si>
  <si>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</si>
  <si>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</si>
  <si>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</si>
  <si>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</si>
  <si>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</si>
  <si>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</si>
  <si>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</si>
  <si>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</si>
  <si>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</si>
  <si>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</si>
  <si>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</si>
  <si>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</si>
  <si>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</si>
  <si>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</si>
  <si>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</si>
  <si>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</si>
  <si>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</si>
  <si>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</si>
  <si>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</si>
  <si>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</si>
  <si>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</si>
  <si>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</si>
  <si>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</si>
  <si>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</si>
  <si>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</si>
  <si>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</si>
  <si>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</si>
  <si>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</si>
  <si>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</si>
  <si>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</si>
  <si>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</si>
  <si>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</si>
  <si>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</si>
  <si>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</si>
  <si>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</si>
  <si>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</si>
  <si>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</si>
  <si>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</si>
  <si>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</si>
  <si>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</si>
  <si>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</si>
  <si>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</si>
  <si>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</si>
  <si>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</si>
  <si>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</si>
  <si>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</si>
  <si>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</si>
  <si>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</si>
  <si>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</si>
  <si>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</si>
  <si>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</si>
  <si>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</si>
  <si>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</si>
  <si>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</si>
  <si>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</si>
  <si>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</si>
  <si>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</si>
  <si>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</si>
  <si>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</si>
  <si>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</si>
  <si>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</si>
  <si>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</si>
  <si>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</si>
  <si>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</si>
  <si>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</si>
  <si>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</si>
  <si>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</si>
  <si>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</si>
  <si>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</si>
  <si>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</si>
  <si>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</si>
  <si>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</si>
  <si>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</si>
  <si>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</si>
  <si>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</si>
  <si>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</si>
  <si>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</si>
  <si>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</si>
  <si>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</si>
  <si>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</si>
  <si>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</si>
  <si>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</si>
  <si>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</si>
  <si>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</si>
  <si>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</si>
  <si>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</si>
  <si>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</si>
  <si>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</si>
  <si>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</si>
  <si>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</si>
  <si>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</si>
  <si>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</si>
  <si>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</si>
  <si>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</si>
  <si>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</si>
  <si>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</si>
  <si>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</si>
  <si>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</si>
  <si>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</si>
  <si>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</si>
  <si>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</si>
  <si>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</si>
  <si>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</si>
  <si>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</si>
  <si>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</si>
  <si>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</si>
  <si>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</si>
  <si>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</si>
  <si>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</si>
  <si>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</si>
  <si>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</si>
  <si>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</si>
  <si>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</si>
  <si>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</si>
  <si>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</si>
  <si>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</si>
  <si>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</si>
  <si>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</si>
  <si>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</si>
  <si>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</si>
  <si>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</si>
  <si>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</si>
  <si>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</si>
  <si>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</si>
  <si>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</si>
  <si>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</si>
  <si>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</si>
  <si>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</si>
  <si>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</si>
  <si>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</si>
  <si>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</si>
  <si>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</si>
  <si>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</si>
  <si>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</si>
  <si>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</si>
  <si>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</si>
  <si>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</si>
  <si>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</si>
  <si>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</si>
  <si>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</si>
  <si>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</si>
  <si>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</si>
  <si>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</si>
  <si>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</si>
  <si>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</si>
  <si>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</si>
  <si>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</si>
  <si>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</si>
  <si>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</si>
  <si>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</si>
  <si>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</si>
  <si>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</si>
  <si>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</si>
  <si>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</si>
  <si>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</si>
  <si>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</si>
  <si>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</si>
  <si>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</si>
  <si>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</si>
  <si>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</si>
  <si>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</si>
  <si>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</si>
  <si>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</si>
  <si>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</si>
  <si>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</si>
  <si>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</si>
  <si>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</si>
  <si>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</si>
  <si>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</si>
  <si>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</si>
  <si>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</si>
  <si>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</si>
  <si>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</si>
  <si>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</si>
  <si>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</si>
  <si>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</si>
  <si>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</si>
  <si>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</si>
  <si>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</si>
  <si>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</si>
  <si>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</si>
  <si>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</si>
  <si>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</si>
  <si>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</si>
  <si>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</si>
  <si>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</si>
  <si>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</si>
  <si>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</si>
  <si>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</si>
  <si>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</si>
  <si>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</si>
  <si>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</si>
  <si>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</si>
  <si>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</si>
  <si>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</si>
  <si>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</si>
  <si>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</si>
  <si>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</si>
  <si>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</si>
  <si>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</si>
  <si>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</si>
  <si>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</si>
  <si>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</si>
  <si>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</si>
  <si>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</si>
  <si>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</si>
  <si>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</si>
  <si>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</si>
  <si>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</si>
  <si>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</si>
  <si>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</si>
  <si>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</si>
  <si>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</si>
  <si>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</si>
  <si>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</si>
  <si>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</si>
  <si>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</si>
  <si>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</si>
  <si>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</si>
  <si>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</si>
  <si>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</si>
  <si>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</si>
  <si>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</si>
  <si>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</si>
  <si>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</si>
  <si>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</si>
  <si>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</si>
  <si>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</si>
  <si>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</si>
  <si>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</si>
  <si>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</si>
  <si>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</si>
  <si>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</si>
  <si>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</si>
  <si>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</si>
  <si>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</si>
  <si>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</si>
  <si>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</si>
  <si>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</si>
  <si>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</si>
  <si>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</si>
  <si>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</si>
  <si>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</si>
  <si>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</si>
  <si>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</si>
  <si>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</si>
  <si>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</si>
  <si>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</si>
  <si>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</si>
  <si>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</si>
  <si>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</si>
  <si>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</si>
  <si>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</si>
  <si>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</si>
  <si>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</si>
  <si>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</si>
  <si>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</si>
  <si>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</si>
  <si>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</si>
  <si>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</si>
  <si>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</si>
  <si>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</si>
  <si>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</si>
  <si>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</si>
  <si>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</si>
  <si>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</si>
  <si>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</si>
  <si>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</si>
  <si>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</si>
  <si>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</si>
  <si>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</si>
  <si>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</si>
  <si>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</si>
  <si>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</si>
  <si>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</si>
  <si>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</si>
  <si>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</si>
  <si>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</si>
  <si>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</si>
  <si>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</si>
  <si>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</si>
  <si>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</si>
  <si>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</si>
  <si>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</si>
  <si>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</si>
  <si>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</si>
  <si>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</si>
  <si>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</si>
  <si>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</si>
  <si>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</si>
  <si>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</si>
  <si>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</si>
  <si>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</si>
  <si>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</si>
  <si>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</si>
  <si>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</si>
  <si>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</si>
  <si>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</si>
  <si>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</si>
  <si>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</si>
  <si>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</si>
  <si>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</si>
  <si>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</si>
  <si>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</si>
  <si>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</si>
  <si>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</si>
  <si>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</si>
  <si>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</si>
  <si>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</si>
  <si>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</si>
  <si>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</si>
  <si>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</si>
  <si>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</si>
  <si>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</si>
  <si>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</si>
  <si>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</si>
  <si>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</si>
  <si>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</si>
  <si>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</si>
  <si>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</si>
  <si>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</si>
  <si>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</si>
  <si>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</si>
  <si>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</si>
  <si>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</si>
  <si>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</si>
  <si>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</si>
  <si>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</si>
  <si>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</si>
  <si>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</si>
  <si>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</si>
  <si>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</si>
  <si>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</si>
  <si>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</si>
  <si>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</si>
  <si>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</si>
  <si>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</si>
  <si>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</si>
  <si>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</si>
  <si>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</si>
  <si>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</si>
  <si>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</si>
  <si>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</si>
  <si>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</si>
  <si>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</si>
  <si>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</si>
  <si>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</si>
  <si>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</si>
  <si>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</si>
  <si>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</si>
  <si>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</si>
  <si>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</si>
  <si>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</si>
  <si>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</si>
  <si>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</si>
  <si>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</si>
  <si>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</si>
  <si>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</si>
  <si>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</si>
  <si>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</si>
  <si>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</si>
  <si>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</si>
  <si>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</si>
  <si>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</si>
  <si>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</si>
  <si>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</si>
  <si>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</si>
  <si>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</si>
  <si>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</si>
  <si>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</si>
  <si>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</si>
  <si>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</si>
  <si>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</si>
  <si>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</si>
  <si>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</si>
  <si>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</si>
  <si>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</si>
  <si>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</si>
  <si>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</si>
  <si>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</si>
  <si>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</si>
  <si>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</si>
  <si>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</si>
  <si>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</si>
  <si>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</si>
  <si>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</si>
  <si>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</si>
  <si>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</si>
  <si>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</si>
  <si>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</si>
  <si>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</si>
  <si>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</si>
  <si>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</si>
  <si>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</si>
  <si>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</si>
  <si>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</si>
  <si>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</si>
  <si>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</si>
  <si>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</si>
  <si>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</si>
  <si>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</si>
  <si>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</si>
  <si>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</si>
  <si>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</si>
  <si>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</si>
  <si>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</si>
  <si>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</si>
  <si>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</si>
  <si>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</si>
  <si>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</si>
  <si>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</si>
  <si>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</si>
  <si>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</si>
  <si>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</si>
  <si>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</si>
  <si>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</si>
  <si>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</si>
  <si>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</si>
  <si>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</si>
  <si>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</si>
  <si>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</si>
  <si>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</si>
  <si>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</si>
  <si>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</si>
  <si>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</si>
  <si>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</si>
  <si>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</si>
  <si>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</si>
  <si>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</si>
  <si>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</si>
  <si>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</si>
  <si>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</si>
  <si>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</si>
  <si>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</si>
  <si>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</si>
  <si>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</si>
  <si>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</si>
  <si>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</si>
  <si>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</si>
  <si>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</si>
  <si>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</si>
  <si>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</si>
  <si>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</si>
  <si>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</si>
  <si>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</si>
  <si>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</si>
  <si>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</si>
  <si>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</si>
  <si>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</si>
  <si>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</si>
  <si>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</si>
  <si>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</si>
  <si>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</si>
  <si>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</si>
  <si>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</si>
  <si>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</si>
  <si>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</si>
  <si>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</si>
  <si>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</si>
  <si>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</si>
  <si>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</si>
  <si>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</si>
  <si>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</si>
  <si>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</si>
  <si>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</si>
  <si>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</si>
  <si>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</si>
  <si>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</si>
  <si>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</si>
  <si>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</si>
  <si>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</si>
  <si>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</si>
  <si>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</si>
  <si>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</si>
  <si>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</si>
  <si>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</si>
  <si>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</si>
  <si>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</si>
  <si>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</si>
  <si>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</si>
  <si>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</si>
  <si>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</si>
  <si>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</si>
  <si>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</si>
  <si>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</si>
  <si>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</si>
  <si>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</si>
  <si>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</si>
  <si>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</si>
  <si>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</si>
  <si>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</si>
  <si>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</si>
  <si>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</si>
  <si>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</si>
  <si>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</si>
  <si>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</si>
  <si>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</si>
  <si>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</si>
  <si>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</si>
  <si>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</si>
  <si>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</si>
  <si>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</si>
  <si>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</si>
  <si>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</si>
  <si>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</si>
  <si>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</si>
  <si>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</si>
  <si>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</si>
  <si>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</si>
  <si>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</si>
  <si>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</si>
  <si>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</si>
  <si>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</si>
  <si>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</si>
  <si>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</si>
  <si>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</si>
  <si>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</si>
  <si>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</si>
  <si>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</si>
  <si>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</si>
  <si>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</si>
  <si>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</si>
  <si>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</si>
  <si>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</si>
  <si>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</si>
  <si>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</si>
  <si>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</si>
  <si>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</si>
  <si>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</si>
  <si>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</si>
  <si>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</si>
  <si>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</si>
  <si>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</si>
  <si>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</si>
  <si>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</si>
  <si>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</si>
  <si>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</si>
  <si>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</si>
  <si>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</si>
  <si>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</si>
  <si>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</si>
  <si>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</si>
  <si>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</si>
  <si>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</si>
  <si>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</si>
  <si>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</si>
  <si>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</si>
  <si>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</si>
  <si>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</si>
  <si>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</si>
  <si>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</si>
  <si>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</si>
  <si>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</si>
  <si>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</si>
  <si>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</si>
  <si>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</si>
  <si>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</si>
  <si>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</si>
  <si>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</si>
  <si>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</si>
  <si>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</si>
  <si>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</si>
  <si>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</si>
  <si>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</si>
  <si>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</si>
  <si>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</si>
  <si>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</si>
  <si>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</si>
  <si>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</si>
  <si>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</si>
  <si>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</si>
  <si>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</si>
  <si>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</si>
  <si>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</si>
  <si>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</si>
  <si>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</si>
  <si>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</si>
  <si>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</si>
  <si>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</si>
  <si>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</si>
  <si>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</si>
  <si>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</si>
  <si>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</si>
  <si>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</si>
  <si>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</si>
  <si>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</si>
  <si>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</si>
  <si>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</si>
  <si>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</si>
  <si>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</si>
  <si>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</si>
  <si>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</si>
  <si>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</si>
  <si>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</si>
  <si>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</si>
  <si>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</si>
  <si>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</si>
  <si>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</si>
  <si>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</si>
  <si>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</si>
  <si>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</si>
  <si>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</si>
  <si>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</si>
  <si>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</si>
  <si>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</si>
  <si>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</si>
  <si>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</si>
  <si>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</si>
  <si>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</si>
  <si>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</si>
  <si>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</si>
  <si>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</si>
  <si>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</si>
  <si>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</si>
  <si>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</si>
  <si>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</si>
  <si>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</si>
  <si>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</si>
  <si>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</si>
  <si>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</si>
  <si>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</si>
  <si>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</si>
  <si>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</si>
  <si>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</si>
  <si>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</si>
  <si>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</si>
  <si>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</si>
  <si>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</si>
  <si>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</si>
  <si>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</si>
  <si>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</si>
  <si>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</si>
  <si>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</si>
  <si>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</si>
  <si>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</si>
  <si>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</si>
  <si>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</si>
  <si>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</si>
  <si>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</si>
  <si>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</si>
  <si>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</si>
  <si>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</si>
  <si>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</si>
  <si>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</si>
  <si>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</si>
  <si>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</si>
  <si>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</si>
  <si>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</si>
  <si>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</si>
  <si>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</si>
  <si>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</si>
  <si>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</si>
  <si>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</si>
  <si>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</si>
  <si>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</si>
  <si>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</si>
  <si>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</si>
  <si>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</si>
  <si>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</si>
  <si>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</si>
  <si>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</si>
  <si>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</si>
  <si>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</si>
  <si>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</si>
  <si>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</si>
  <si>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</si>
  <si>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</si>
  <si>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</si>
  <si>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</si>
  <si>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</si>
  <si>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</si>
  <si>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</si>
  <si>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</si>
  <si>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</si>
  <si>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</si>
  <si>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</si>
  <si>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</si>
  <si>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</si>
  <si>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</si>
  <si>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</si>
  <si>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</si>
  <si>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</si>
  <si>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</si>
  <si>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</si>
  <si>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</si>
  <si>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</si>
  <si>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</si>
  <si>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</si>
  <si>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</si>
  <si>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</si>
  <si>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</si>
  <si>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</si>
  <si>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</si>
  <si>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</si>
  <si>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</si>
  <si>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</si>
  <si>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</si>
  <si>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</si>
  <si>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</si>
  <si>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</si>
  <si>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</si>
  <si>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</si>
  <si>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</si>
  <si>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</si>
  <si>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</si>
  <si>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</si>
  <si>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</si>
  <si>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</si>
  <si>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</si>
  <si>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</si>
  <si>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</si>
  <si>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</si>
  <si>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</si>
  <si>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</si>
  <si>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</si>
  <si>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</si>
  <si>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</si>
  <si>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</si>
  <si>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</si>
  <si>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</si>
  <si>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</si>
  <si>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</si>
  <si>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</si>
  <si>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</si>
  <si>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</si>
  <si>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</si>
  <si>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</si>
  <si>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</si>
  <si>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</si>
  <si>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</si>
  <si>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</si>
  <si>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</si>
  <si>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</si>
  <si>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</si>
  <si>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</si>
  <si>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</si>
  <si>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</si>
  <si>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</si>
  <si>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</si>
  <si>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</si>
  <si>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</si>
  <si>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</si>
  <si>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</si>
  <si>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</si>
  <si>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</si>
  <si>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</si>
  <si>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</si>
  <si>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</si>
  <si>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</si>
  <si>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</si>
  <si>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</si>
  <si>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</si>
  <si>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</si>
  <si>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</si>
  <si>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</si>
  <si>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</si>
  <si>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</si>
  <si>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</si>
  <si>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</si>
  <si>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</si>
  <si>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</si>
  <si>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</si>
  <si>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</si>
  <si>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</si>
  <si>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</si>
  <si>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</si>
  <si>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</si>
  <si>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</si>
  <si>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</si>
  <si>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</si>
  <si>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</si>
  <si>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</si>
  <si>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</si>
  <si>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</si>
  <si>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</si>
  <si>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</si>
  <si>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</si>
  <si>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</si>
  <si>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</si>
  <si>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</si>
  <si>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</si>
  <si>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</si>
  <si>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</si>
  <si>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</si>
  <si>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</si>
  <si>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</si>
  <si>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</si>
  <si>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</si>
  <si>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</si>
  <si>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</si>
  <si>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</si>
  <si>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</si>
  <si>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</si>
  <si>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</si>
  <si>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</si>
  <si>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</si>
  <si>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</si>
  <si>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</si>
  <si>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</si>
  <si>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</si>
  <si>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</si>
  <si>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</si>
  <si>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</si>
  <si>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</si>
  <si>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</si>
  <si>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</si>
  <si>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</si>
  <si>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</si>
  <si>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</si>
  <si>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</si>
  <si>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</si>
  <si>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</si>
  <si>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</si>
  <si>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</si>
  <si>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</si>
  <si>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</si>
  <si>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</si>
  <si>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</si>
  <si>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</si>
  <si>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</si>
  <si>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</si>
  <si>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</si>
  <si>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</si>
  <si>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</si>
  <si>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</si>
  <si>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</si>
  <si>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</si>
  <si>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</si>
  <si>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</si>
  <si>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</si>
  <si>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</si>
  <si>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</si>
  <si>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</si>
  <si>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</si>
  <si>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</si>
  <si>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</si>
  <si>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</si>
  <si>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</si>
  <si>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</si>
  <si>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</si>
  <si>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</si>
  <si>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</si>
  <si>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</si>
  <si>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</si>
  <si>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</si>
  <si>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</si>
  <si>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</si>
  <si>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</si>
  <si>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</si>
  <si>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</si>
  <si>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</si>
  <si>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</si>
  <si>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</si>
  <si>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</si>
  <si>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</si>
  <si>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</si>
  <si>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</si>
  <si>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</si>
  <si>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</si>
  <si>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</si>
  <si>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</si>
  <si>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</si>
  <si>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</si>
  <si>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</si>
  <si>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</si>
  <si>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</si>
  <si>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</si>
  <si>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</si>
  <si>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</si>
  <si>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</si>
  <si>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</si>
  <si>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</si>
  <si>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</si>
  <si>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</si>
  <si>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</si>
  <si>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</si>
  <si>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</si>
  <si>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</si>
  <si>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</si>
  <si>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</si>
  <si>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</si>
  <si>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</si>
  <si>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</si>
  <si>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</si>
  <si>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</si>
  <si>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</si>
  <si>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</si>
  <si>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</si>
  <si>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</si>
  <si>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</si>
  <si>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</si>
  <si>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</si>
  <si>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</si>
  <si>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</si>
  <si>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</si>
  <si>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</si>
  <si>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</si>
  <si>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</si>
  <si>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</si>
  <si>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</si>
  <si>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</si>
  <si>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</si>
  <si>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</si>
  <si>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</si>
  <si>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</si>
  <si>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</si>
  <si>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</si>
  <si>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</si>
  <si>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</si>
  <si>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</si>
  <si>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</si>
  <si>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</si>
  <si>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</si>
  <si>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</si>
  <si>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</si>
  <si>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</si>
  <si>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</si>
  <si>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</si>
  <si>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</si>
  <si>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</si>
  <si>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</si>
  <si>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</si>
  <si>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</si>
  <si>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</si>
  <si>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</si>
  <si>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</si>
  <si>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</si>
  <si>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</si>
  <si>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</si>
  <si>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</si>
  <si>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</si>
  <si>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</si>
  <si>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</si>
  <si>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</si>
  <si>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</si>
  <si>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</si>
  <si>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</si>
  <si>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</si>
  <si>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</si>
  <si>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</si>
  <si>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</si>
  <si>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</si>
  <si>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</si>
  <si>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</si>
  <si>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</si>
  <si>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</si>
  <si>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</si>
  <si>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</si>
  <si>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</si>
  <si>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</si>
  <si>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</si>
  <si>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</si>
  <si>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</si>
  <si>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</si>
  <si>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</si>
  <si>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</si>
  <si>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</si>
  <si>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</si>
  <si>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</si>
  <si>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</si>
  <si>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</si>
  <si>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</si>
  <si>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</si>
  <si>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</si>
  <si>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</si>
  <si>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</si>
  <si>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</si>
  <si>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</si>
  <si>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</si>
  <si>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</si>
  <si>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</si>
  <si>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</si>
  <si>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</si>
  <si>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</si>
  <si>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</si>
  <si>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</si>
  <si>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</si>
  <si>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</si>
  <si>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</si>
  <si>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</si>
  <si>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</si>
  <si>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</si>
  <si>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</si>
  <si>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</si>
  <si>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</si>
  <si>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</si>
  <si>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</si>
  <si>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</si>
  <si>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</si>
  <si>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</si>
  <si>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</si>
  <si>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</si>
  <si>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</si>
  <si>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</si>
  <si>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</si>
  <si>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</si>
  <si>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</si>
  <si>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</si>
  <si>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</si>
  <si>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</si>
  <si>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</si>
  <si>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</si>
  <si>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</si>
  <si>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</si>
  <si>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</si>
  <si>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</si>
  <si>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</si>
  <si>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</si>
  <si>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</si>
  <si>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</si>
  <si>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</si>
  <si>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</si>
  <si>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</si>
  <si>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</si>
  <si>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</si>
  <si>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</si>
  <si>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</si>
  <si>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</si>
  <si>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</si>
  <si>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</si>
  <si>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</si>
  <si>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</si>
  <si>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</si>
  <si>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</si>
  <si>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</si>
  <si>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</si>
  <si>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</si>
  <si>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</si>
  <si>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</si>
  <si>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</si>
  <si>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</si>
  <si>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</si>
  <si>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</si>
  <si>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</si>
  <si>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</si>
  <si>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</si>
  <si>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</si>
  <si>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</si>
  <si>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</si>
  <si>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</si>
  <si>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</si>
  <si>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</si>
  <si>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</si>
  <si>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</si>
  <si>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</si>
  <si>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</si>
  <si>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</si>
  <si>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</si>
  <si>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</si>
  <si>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</si>
  <si>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</si>
  <si>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</si>
  <si>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</si>
  <si>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</si>
  <si>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</si>
  <si>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</si>
  <si>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</si>
  <si>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</si>
  <si>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</si>
  <si>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</si>
  <si>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</si>
  <si>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</si>
  <si>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</si>
  <si>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</si>
  <si>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</si>
  <si>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</si>
  <si>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</si>
  <si>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</si>
  <si>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</si>
  <si>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</si>
  <si>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</si>
  <si>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</si>
  <si>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</si>
  <si>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</si>
  <si>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</si>
  <si>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</si>
  <si>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</si>
  <si>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</si>
  <si>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</si>
  <si>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</si>
  <si>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</si>
  <si>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</si>
  <si>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</si>
  <si>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</si>
  <si>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</si>
  <si>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</si>
  <si>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</si>
  <si>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</si>
  <si>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</si>
  <si>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</si>
  <si>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</si>
  <si>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</si>
  <si>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</si>
  <si>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</si>
  <si>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</si>
  <si>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</si>
  <si>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</si>
  <si>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</si>
  <si>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</si>
  <si>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</si>
  <si>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</si>
  <si>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</si>
  <si>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</si>
  <si>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</si>
  <si>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</si>
  <si>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</si>
  <si>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</si>
  <si>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</si>
  <si>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</si>
  <si>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</si>
  <si>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</si>
  <si>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</si>
  <si>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</si>
  <si>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</si>
  <si>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</si>
  <si>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</si>
  <si>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</si>
  <si>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</si>
  <si>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</si>
  <si>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</si>
  <si>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</si>
  <si>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</si>
  <si>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</si>
  <si>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</si>
  <si>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</si>
  <si>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</si>
  <si>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</si>
  <si>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</si>
  <si>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</si>
  <si>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</si>
  <si>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</si>
  <si>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</si>
  <si>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</si>
  <si>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</si>
  <si>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</si>
  <si>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</si>
  <si>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</si>
  <si>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</si>
  <si>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</si>
  <si>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</si>
  <si>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</si>
  <si>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</si>
  <si>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</si>
  <si>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</si>
  <si>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</si>
  <si>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</si>
  <si>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</si>
  <si>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</si>
  <si>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</si>
  <si>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</si>
  <si>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</si>
  <si>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</si>
  <si>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</si>
  <si>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</si>
  <si>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</si>
  <si>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</si>
  <si>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</si>
  <si>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</si>
  <si>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</si>
  <si>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</si>
  <si>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</si>
  <si>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</si>
  <si>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</si>
  <si>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</si>
  <si>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</si>
  <si>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</si>
  <si>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</si>
  <si>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</si>
  <si>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</si>
  <si>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</si>
  <si>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</si>
  <si>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</si>
  <si>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</si>
  <si>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</si>
  <si>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</si>
  <si>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</si>
  <si>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</si>
  <si>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</si>
  <si>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</si>
  <si>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</si>
  <si>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</si>
  <si>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</si>
  <si>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</si>
  <si>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</si>
  <si>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</si>
  <si>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</si>
  <si>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</si>
  <si>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</si>
  <si>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</si>
  <si>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</si>
  <si>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</si>
  <si>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</si>
  <si>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</si>
  <si>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</si>
  <si>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</si>
  <si>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</si>
  <si>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</si>
  <si>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</si>
  <si>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</si>
  <si>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</si>
  <si>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</si>
  <si>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</si>
  <si>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</si>
  <si>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</si>
  <si>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</si>
  <si>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</si>
  <si>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</si>
  <si>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</si>
  <si>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</si>
  <si>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</si>
  <si>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</si>
  <si>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</si>
  <si>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</si>
  <si>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</si>
  <si>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</si>
  <si>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</si>
  <si>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</si>
  <si>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</si>
  <si>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</si>
  <si>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</si>
  <si>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</si>
  <si>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</si>
  <si>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</si>
  <si>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</si>
  <si>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</si>
  <si>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</si>
  <si>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</si>
  <si>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</si>
  <si>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</si>
  <si>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</si>
  <si>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</si>
  <si>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</si>
  <si>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</si>
  <si>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</si>
  <si>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</si>
  <si>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</si>
  <si>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</si>
  <si>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</si>
  <si>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</si>
  <si>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</si>
  <si>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</si>
  <si>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</si>
  <si>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</si>
  <si>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</si>
  <si>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</si>
  <si>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</si>
  <si>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</si>
  <si>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</si>
  <si>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</si>
  <si>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</si>
  <si>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</si>
  <si>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</si>
  <si>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</si>
  <si>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</si>
  <si>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</si>
  <si>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</si>
  <si>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</si>
  <si>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</si>
  <si>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</si>
  <si>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</si>
  <si>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</si>
  <si>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</si>
  <si>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</si>
  <si>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</si>
  <si>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</si>
  <si>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</si>
  <si>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</si>
  <si>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</si>
  <si>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</si>
  <si>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</si>
  <si>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</si>
  <si>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</si>
  <si>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</si>
  <si>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</si>
  <si>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</si>
  <si>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</si>
  <si>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</si>
  <si>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</si>
  <si>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</si>
  <si>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</si>
  <si>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</si>
  <si>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</si>
  <si>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</si>
  <si>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</si>
  <si>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</si>
  <si>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</si>
  <si>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</si>
  <si>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</si>
  <si>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</si>
  <si>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</si>
  <si>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</si>
  <si>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</si>
  <si>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</si>
  <si>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</si>
  <si>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</si>
  <si>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</si>
  <si>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</si>
  <si>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</si>
  <si>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</si>
  <si>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</si>
  <si>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</si>
  <si>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</si>
  <si>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</si>
  <si>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</si>
  <si>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</si>
  <si>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</si>
  <si>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</si>
  <si>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</si>
  <si>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</si>
  <si>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</si>
  <si>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</si>
  <si>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</si>
  <si>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</si>
  <si>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</si>
  <si>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</si>
  <si>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</si>
  <si>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</si>
  <si>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</si>
  <si>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</si>
  <si>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</si>
  <si>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</si>
  <si>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</si>
  <si>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</si>
  <si>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</si>
  <si>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</si>
  <si>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</si>
  <si>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</si>
  <si>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</si>
  <si>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</si>
  <si>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</si>
  <si>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</si>
  <si>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</si>
  <si>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</si>
  <si>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</si>
  <si>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</si>
  <si>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</si>
  <si>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</si>
  <si>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</si>
  <si>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</si>
  <si>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</si>
  <si>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</si>
  <si>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</si>
  <si>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</si>
  <si>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</si>
  <si>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</si>
  <si>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</si>
  <si>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</si>
  <si>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</si>
  <si>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</si>
  <si>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</si>
  <si>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</si>
  <si>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</si>
  <si>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</si>
  <si>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</si>
  <si>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</si>
  <si>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</si>
  <si>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</si>
  <si>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</si>
  <si>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</si>
  <si>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</si>
  <si>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</si>
  <si>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</si>
  <si>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</si>
  <si>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</si>
  <si>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</si>
  <si>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</si>
  <si>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</si>
  <si>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</si>
  <si>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</si>
  <si>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</si>
  <si>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</si>
  <si>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</si>
  <si>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</si>
  <si>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</si>
  <si>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</si>
  <si>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</si>
  <si>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</si>
  <si>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</si>
  <si>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</si>
  <si>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</si>
  <si>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</si>
  <si>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</si>
  <si>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</si>
  <si>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</si>
  <si>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</si>
  <si>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</si>
  <si>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</si>
  <si>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</si>
  <si>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</si>
  <si>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</si>
  <si>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</si>
  <si>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</si>
  <si>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</si>
  <si>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</si>
  <si>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</si>
  <si>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</si>
  <si>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</si>
  <si>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</si>
  <si>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</si>
  <si>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</si>
  <si>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</si>
  <si>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</si>
  <si>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</si>
  <si>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</si>
  <si>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</si>
  <si>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</si>
  <si>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</si>
  <si>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</si>
  <si>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</si>
  <si>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</si>
  <si>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</si>
  <si>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</si>
  <si>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</si>
  <si>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</si>
  <si>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</si>
  <si>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</si>
  <si>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</si>
  <si>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</si>
  <si>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</si>
  <si>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</si>
  <si>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</si>
  <si>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</si>
  <si>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</si>
  <si>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</si>
  <si>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</si>
  <si>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</si>
  <si>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</si>
  <si>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</si>
  <si>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</si>
  <si>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</si>
  <si>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</si>
  <si>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</si>
  <si>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</si>
  <si>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</si>
  <si>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</si>
  <si>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</si>
  <si>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</si>
  <si>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</si>
  <si>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</si>
  <si>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</si>
  <si>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</si>
  <si>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</si>
  <si>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</si>
  <si>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</si>
  <si>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</si>
  <si>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</si>
  <si>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</si>
  <si>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</si>
  <si>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</si>
  <si>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</si>
  <si>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</si>
  <si>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</si>
  <si>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</si>
  <si>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</si>
  <si>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</si>
  <si>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</si>
  <si>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</si>
  <si>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</si>
  <si>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</si>
  <si>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</si>
  <si>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</si>
  <si>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</si>
  <si>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</si>
  <si>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</si>
  <si>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</si>
  <si>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</si>
  <si>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</si>
  <si>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</si>
  <si>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</si>
  <si>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</si>
  <si>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</si>
  <si>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</si>
  <si>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</si>
  <si>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</si>
  <si>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</si>
  <si>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</si>
  <si>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</si>
  <si>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</si>
  <si>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</si>
  <si>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</si>
  <si>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</si>
  <si>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</si>
  <si>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</si>
  <si>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</si>
  <si>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</si>
  <si>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</si>
  <si>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</si>
  <si>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</si>
  <si>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</si>
  <si>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</si>
  <si>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</si>
  <si>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</si>
  <si>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</si>
  <si>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</si>
  <si>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</si>
  <si>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</si>
  <si>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</si>
  <si>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</si>
  <si>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</si>
  <si>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</si>
  <si>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</si>
  <si>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</si>
  <si>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</si>
  <si>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</si>
  <si>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</si>
  <si>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</si>
  <si>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</si>
  <si>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</si>
  <si>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</si>
  <si>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</si>
  <si>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</si>
  <si>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</si>
  <si>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</si>
  <si>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</si>
  <si>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</si>
  <si>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</si>
  <si>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</si>
  <si>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</si>
  <si>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</si>
  <si>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</si>
  <si>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</si>
  <si>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</si>
  <si>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</si>
  <si>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</si>
  <si>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</si>
  <si>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</si>
  <si>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</si>
  <si>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</si>
  <si>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</si>
  <si>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</si>
  <si>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</si>
  <si>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</si>
  <si>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</si>
  <si>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</si>
  <si>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</si>
  <si>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</si>
  <si>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</si>
  <si>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</si>
  <si>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</si>
  <si>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</si>
  <si>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</si>
  <si>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</si>
  <si>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</si>
  <si>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</si>
  <si>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</si>
  <si>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</si>
  <si>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</si>
  <si>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</si>
  <si>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</si>
  <si>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</si>
  <si>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</si>
  <si>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</si>
  <si>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</si>
  <si>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</si>
  <si>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</si>
  <si>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</si>
  <si>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</si>
  <si>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</si>
  <si>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</si>
  <si>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</si>
  <si>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</si>
  <si>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</si>
  <si>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</si>
  <si>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</si>
  <si>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</si>
  <si>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</si>
  <si>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</si>
  <si>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</si>
  <si>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</si>
  <si>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</si>
  <si>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</si>
  <si>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</si>
  <si>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</si>
  <si>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</si>
  <si>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</si>
  <si>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</si>
  <si>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</si>
  <si>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</si>
  <si>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</si>
  <si>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</si>
  <si>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</si>
  <si>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</si>
  <si>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</si>
  <si>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</si>
  <si>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</si>
  <si>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</si>
  <si>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</si>
  <si>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</si>
  <si>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</si>
  <si>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</si>
  <si>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</si>
  <si>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</si>
  <si>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</si>
  <si>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</si>
  <si>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</si>
  <si>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</si>
  <si>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</si>
  <si>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</si>
  <si>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</si>
  <si>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</si>
  <si>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</si>
  <si>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</si>
  <si>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</si>
  <si>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</si>
  <si>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</si>
  <si>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</si>
  <si>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</si>
  <si>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</si>
  <si>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</si>
  <si>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</si>
  <si>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</si>
  <si>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</si>
  <si>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</si>
  <si>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</si>
  <si>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</si>
  <si>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</si>
  <si>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</si>
  <si>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</si>
  <si>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</si>
  <si>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</si>
  <si>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</si>
  <si>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</si>
  <si>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</si>
  <si>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</si>
  <si>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</si>
  <si>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</si>
  <si>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</si>
  <si>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</si>
  <si>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</si>
  <si>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</si>
  <si>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</si>
  <si>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</si>
  <si>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</si>
  <si>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</si>
  <si>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</si>
  <si>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</si>
  <si>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</si>
  <si>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</si>
  <si>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</si>
  <si>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</si>
  <si>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</si>
  <si>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</si>
  <si>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</si>
  <si>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</si>
  <si>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</si>
  <si>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</si>
  <si>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</si>
  <si>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</si>
  <si>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</si>
  <si>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</si>
  <si>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</si>
  <si>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</si>
  <si>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</si>
  <si>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</si>
  <si>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</si>
  <si>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</si>
  <si>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</si>
  <si>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</si>
  <si>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</si>
  <si>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</si>
  <si>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</si>
  <si>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</si>
  <si>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</si>
  <si>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</si>
  <si>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</si>
  <si>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</si>
  <si>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</si>
  <si>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</si>
  <si>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</si>
  <si>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</si>
  <si>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</si>
  <si>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</si>
  <si>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</si>
  <si>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</si>
  <si>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</si>
  <si>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</si>
  <si>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</si>
  <si>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</si>
  <si>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</si>
  <si>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</si>
  <si>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</si>
  <si>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</si>
  <si>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</si>
  <si>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</si>
  <si>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</si>
  <si>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</si>
  <si>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</si>
  <si>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</si>
  <si>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</si>
  <si>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</si>
  <si>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</si>
  <si>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</si>
  <si>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</si>
  <si>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</si>
  <si>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</si>
  <si>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</si>
  <si>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</si>
  <si>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</si>
  <si>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</si>
  <si>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</si>
  <si>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</si>
  <si>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</si>
  <si>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</si>
  <si>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</si>
  <si>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</si>
  <si>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</si>
  <si>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</si>
  <si>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</si>
  <si>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</si>
  <si>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</si>
  <si>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</si>
  <si>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</si>
  <si>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</si>
  <si>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</si>
  <si>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</si>
  <si>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</si>
  <si>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</si>
  <si>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</si>
  <si>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</si>
  <si>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</si>
  <si>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</si>
  <si>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</si>
  <si>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</si>
  <si>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</si>
  <si>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</si>
  <si>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</si>
  <si>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</si>
  <si>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</si>
  <si>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</si>
  <si>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</si>
  <si>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</si>
  <si>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</si>
  <si>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</si>
  <si>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</si>
  <si>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</si>
  <si>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</si>
  <si>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</si>
  <si>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</si>
  <si>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</si>
  <si>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</si>
  <si>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</si>
  <si>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</si>
  <si>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</si>
  <si>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</si>
  <si>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</si>
  <si>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</si>
  <si>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</si>
  <si>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</si>
  <si>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</si>
  <si>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</si>
  <si>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</si>
  <si>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</si>
  <si>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</si>
  <si>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</si>
  <si>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</si>
  <si>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</si>
  <si>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</si>
  <si>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</si>
  <si>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</si>
  <si>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</si>
  <si>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</si>
  <si>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</si>
  <si>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</si>
  <si>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</si>
  <si>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</si>
  <si>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</si>
  <si>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</si>
  <si>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</si>
  <si>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</si>
  <si>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</si>
  <si>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</si>
  <si>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</si>
  <si>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</si>
  <si>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</si>
  <si>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</si>
  <si>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</si>
  <si>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</si>
  <si>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</si>
  <si>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</si>
  <si>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</si>
  <si>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</si>
  <si>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</si>
  <si>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</si>
  <si>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</si>
  <si>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</si>
  <si>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</si>
  <si>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</si>
  <si>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</si>
  <si>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</si>
  <si>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</si>
  <si>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</si>
  <si>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</si>
  <si>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</si>
  <si>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</si>
  <si>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</si>
  <si>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</si>
  <si>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</si>
  <si>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</si>
  <si>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</si>
  <si>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</si>
  <si>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</si>
  <si>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</si>
  <si>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</si>
  <si>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</si>
  <si>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</si>
  <si>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</si>
  <si>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</si>
  <si>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</si>
  <si>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</si>
  <si>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</si>
  <si>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</si>
  <si>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</si>
  <si>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</si>
  <si>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</si>
  <si>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</si>
  <si>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</si>
  <si>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</si>
  <si>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</si>
  <si>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</si>
  <si>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</si>
  <si>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</si>
  <si>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</si>
  <si>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</si>
  <si>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</si>
  <si>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</si>
  <si>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</si>
  <si>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</si>
  <si>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</si>
  <si>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</si>
  <si>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</si>
  <si>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</si>
  <si>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</si>
  <si>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</si>
  <si>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</si>
  <si>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</si>
  <si>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</si>
  <si>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</si>
  <si>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</si>
  <si>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</si>
  <si>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</si>
  <si>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</si>
  <si>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</si>
  <si>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</si>
  <si>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</si>
  <si>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</si>
  <si>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</si>
  <si>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</si>
  <si>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</si>
  <si>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</si>
  <si>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</si>
  <si>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</si>
  <si>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</si>
  <si>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</si>
  <si>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</si>
  <si>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</si>
  <si>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</si>
  <si>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</si>
  <si>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</si>
  <si>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</si>
  <si>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</si>
  <si>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</si>
  <si>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</si>
  <si>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</si>
  <si>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</si>
  <si>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</si>
  <si>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</si>
  <si>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</si>
  <si>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</si>
  <si>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</si>
  <si>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</si>
  <si>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</si>
  <si>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</si>
  <si>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</si>
  <si>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</si>
  <si>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</si>
  <si>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</si>
  <si>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</si>
  <si>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</si>
  <si>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</si>
  <si>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</si>
  <si>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</si>
  <si>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</si>
  <si>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</si>
  <si>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</si>
  <si>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</si>
  <si>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</si>
  <si>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</si>
  <si>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</si>
  <si>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</si>
  <si>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</si>
  <si>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</si>
  <si>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</si>
  <si>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</si>
  <si>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</si>
  <si>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</si>
  <si>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</si>
  <si>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</si>
  <si>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</si>
  <si>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</si>
  <si>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</si>
  <si>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</si>
  <si>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</si>
  <si>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</si>
  <si>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</si>
  <si>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</si>
  <si>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</si>
  <si>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</si>
  <si>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</si>
  <si>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</si>
  <si>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</si>
  <si>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</si>
  <si>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</si>
  <si>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</si>
  <si>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</si>
  <si>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</si>
  <si>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</si>
  <si>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</si>
  <si>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</si>
  <si>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</si>
  <si>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</si>
  <si>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</si>
  <si>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</si>
  <si>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</si>
  <si>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</si>
  <si>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</si>
  <si>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</si>
  <si>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</si>
  <si>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</si>
  <si>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</si>
  <si>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</si>
  <si>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</si>
  <si>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</si>
  <si>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</si>
  <si>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</si>
  <si>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</si>
  <si>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</si>
  <si>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</si>
  <si>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</si>
  <si>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</si>
  <si>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</si>
  <si>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</si>
  <si>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</si>
  <si>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</si>
  <si>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</si>
  <si>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</si>
  <si>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</si>
  <si>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</si>
  <si>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</si>
  <si>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</si>
  <si>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</si>
  <si>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</si>
  <si>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</si>
  <si>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</si>
  <si>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</si>
  <si>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</si>
  <si>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</si>
  <si>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</si>
  <si>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</si>
  <si>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</si>
  <si>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</si>
  <si>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</si>
  <si>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</si>
  <si>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</si>
  <si>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</si>
  <si>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</si>
  <si>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</si>
  <si>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</si>
  <si>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</si>
  <si>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</si>
  <si>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</si>
  <si>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</si>
  <si>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</si>
  <si>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</si>
  <si>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</si>
  <si>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</si>
  <si>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</si>
  <si>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</si>
  <si>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</si>
  <si>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</si>
  <si>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</si>
  <si>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</si>
  <si>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</si>
  <si>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</si>
  <si>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</si>
  <si>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</si>
  <si>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</si>
  <si>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</si>
  <si>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</si>
  <si>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</si>
  <si>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</si>
  <si>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</si>
  <si>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</si>
  <si>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</si>
  <si>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</si>
  <si>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</si>
  <si>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</si>
  <si>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</si>
  <si>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</si>
  <si>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</si>
  <si>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</si>
  <si>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</si>
  <si>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</si>
  <si>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</si>
  <si>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</si>
  <si>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</si>
  <si>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</si>
  <si>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</si>
  <si>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</si>
  <si>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</si>
  <si>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</si>
  <si>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</si>
  <si>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</si>
  <si>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</si>
  <si>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</si>
  <si>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</si>
  <si>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</si>
  <si>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</si>
  <si>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</si>
  <si>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</si>
  <si>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</si>
  <si>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</si>
  <si>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</si>
  <si>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</si>
  <si>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</si>
  <si>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</si>
  <si>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</si>
  <si>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</si>
  <si>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</si>
  <si>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</si>
  <si>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</si>
  <si>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</si>
  <si>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</si>
  <si>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</si>
  <si>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</si>
  <si>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</si>
  <si>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</si>
  <si>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</si>
  <si>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</si>
  <si>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</si>
  <si>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</si>
  <si>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</si>
  <si>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</si>
  <si>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</si>
  <si>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</si>
  <si>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</si>
  <si>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</si>
  <si>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</si>
  <si>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</si>
  <si>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</si>
  <si>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</si>
  <si>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</si>
  <si>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</si>
  <si>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</si>
  <si>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</si>
  <si>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</si>
  <si>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</si>
  <si>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</si>
  <si>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</si>
  <si>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</si>
  <si>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</si>
  <si>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</si>
  <si>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</si>
  <si>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</si>
  <si>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</si>
  <si>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</si>
  <si>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</si>
  <si>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</si>
  <si>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</si>
  <si>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</si>
  <si>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</si>
  <si>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</si>
  <si>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</si>
  <si>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</si>
  <si>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</si>
  <si>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</si>
  <si>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</si>
  <si>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</si>
  <si>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</si>
  <si>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</si>
  <si>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</si>
  <si>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</si>
  <si>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</si>
  <si>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</si>
  <si>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</si>
  <si>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</si>
  <si>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</si>
  <si>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</si>
  <si>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</si>
  <si>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</si>
  <si>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</si>
  <si>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</si>
  <si>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</si>
  <si>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</si>
  <si>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</si>
  <si>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</si>
  <si>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</si>
  <si>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</si>
  <si>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</si>
  <si>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</si>
  <si>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</si>
  <si>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</si>
  <si>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</si>
  <si>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</si>
  <si>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</si>
  <si>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</si>
  <si>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</si>
  <si>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</si>
  <si>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</si>
  <si>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</si>
  <si>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</si>
  <si>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</si>
  <si>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</si>
  <si>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</si>
  <si>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</si>
  <si>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</si>
  <si>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</si>
  <si>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</si>
  <si>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</si>
  <si>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</si>
  <si>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</si>
  <si>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</si>
  <si>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</si>
  <si>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</si>
  <si>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</si>
  <si>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</si>
  <si>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</si>
  <si>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</si>
  <si>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</si>
  <si>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</si>
  <si>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</si>
  <si>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</si>
  <si>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</si>
  <si>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</si>
  <si>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</si>
  <si>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</si>
  <si>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</si>
  <si>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</si>
  <si>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</si>
  <si>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</si>
  <si>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</si>
  <si>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</si>
  <si>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</si>
  <si>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</si>
  <si>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</si>
  <si>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</si>
  <si>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</si>
  <si>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</si>
  <si>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</si>
  <si>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</si>
  <si>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</si>
  <si>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</si>
  <si>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</si>
  <si>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</si>
  <si>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</si>
  <si>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</si>
  <si>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</si>
  <si>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</si>
  <si>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</si>
  <si>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</si>
  <si>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</si>
  <si>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</si>
  <si>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</si>
  <si>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</si>
  <si>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</si>
  <si>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</si>
  <si>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</si>
  <si>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</si>
  <si>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</si>
  <si>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</si>
  <si>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</si>
  <si>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</si>
  <si>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</si>
  <si>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</si>
  <si>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</si>
  <si>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</si>
  <si>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</si>
  <si>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</si>
  <si>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</si>
  <si>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</si>
  <si>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</si>
  <si>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</si>
  <si>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</si>
  <si>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</si>
  <si>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</si>
  <si>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</si>
  <si>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</si>
  <si>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</si>
  <si>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</si>
  <si>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</si>
  <si>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</si>
  <si>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</si>
  <si>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</si>
  <si>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</si>
  <si>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</si>
  <si>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</si>
  <si>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</si>
  <si>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</si>
  <si>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</si>
  <si>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</si>
  <si>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</si>
  <si>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</si>
  <si>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</si>
  <si>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</si>
  <si>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</si>
  <si>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</si>
  <si>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</si>
  <si>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</si>
  <si>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</si>
  <si>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</si>
  <si>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</si>
  <si>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</si>
  <si>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</si>
  <si>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</si>
  <si>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</si>
  <si>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</si>
  <si>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</si>
  <si>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</si>
  <si>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</si>
  <si>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</si>
  <si>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</si>
  <si>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</si>
  <si>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</si>
  <si>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</si>
  <si>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</si>
  <si>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</si>
  <si>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</si>
  <si>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</si>
  <si>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</si>
  <si>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</si>
  <si>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</si>
  <si>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</si>
  <si>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</si>
  <si>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</si>
  <si>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</si>
  <si>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</si>
  <si>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</si>
  <si>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</si>
  <si>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</si>
  <si>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</si>
  <si>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</si>
  <si>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</si>
  <si>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</si>
  <si>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</si>
  <si>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</si>
  <si>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</si>
  <si>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</si>
  <si>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</si>
  <si>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</si>
  <si>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</si>
  <si>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</si>
  <si>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</si>
  <si>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</si>
  <si>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</si>
  <si>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</si>
  <si>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</si>
  <si>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</si>
  <si>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</si>
  <si>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</si>
  <si>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</si>
  <si>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</si>
  <si>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</si>
  <si>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</si>
  <si>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</si>
  <si>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</si>
  <si>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</si>
  <si>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</si>
  <si>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</si>
  <si>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</si>
  <si>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</si>
  <si>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</si>
  <si>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</si>
  <si>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</si>
  <si>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</si>
  <si>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</si>
  <si>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</si>
  <si>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</si>
  <si>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</si>
  <si>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</si>
  <si>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</si>
  <si>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</si>
  <si>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</si>
  <si>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</si>
  <si>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</si>
  <si>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</si>
  <si>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</si>
  <si>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</si>
  <si>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</si>
  <si>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</si>
  <si>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</si>
  <si>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</si>
  <si>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</si>
  <si>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</si>
  <si>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</si>
  <si>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</si>
  <si>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</si>
  <si>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</si>
  <si>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</si>
  <si>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</si>
  <si>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</si>
  <si>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</si>
  <si>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</si>
  <si>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</si>
  <si>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</si>
  <si>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</si>
  <si>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</si>
  <si>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</si>
  <si>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</si>
  <si>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</si>
  <si>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</si>
  <si>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</si>
  <si>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</si>
  <si>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</si>
  <si>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</si>
  <si>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</si>
  <si>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</si>
  <si>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</si>
  <si>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</si>
  <si>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</si>
  <si>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</si>
  <si>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</si>
  <si>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</si>
  <si>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</si>
  <si>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</si>
  <si>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</si>
  <si>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</si>
  <si>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</si>
  <si>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</si>
  <si>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</si>
  <si>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</si>
  <si>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</si>
  <si>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</si>
  <si>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</si>
  <si>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</si>
  <si>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</si>
  <si>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</si>
  <si>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</si>
  <si>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</si>
  <si>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</si>
  <si>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</si>
  <si>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</si>
  <si>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</si>
  <si>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</si>
  <si>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</si>
  <si>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</si>
  <si>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</si>
  <si>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</si>
  <si>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</si>
  <si>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</si>
  <si>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</si>
  <si>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</si>
  <si>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</si>
  <si>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</si>
  <si>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</si>
  <si>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</si>
  <si>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</si>
  <si>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</si>
  <si>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</si>
  <si>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</si>
  <si>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</si>
  <si>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</si>
  <si>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</si>
  <si>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</si>
  <si>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</si>
  <si>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</si>
  <si>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</si>
  <si>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</si>
  <si>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</si>
  <si>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</si>
  <si>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</si>
  <si>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</si>
  <si>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</si>
  <si>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</si>
  <si>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</si>
  <si>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</si>
  <si>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</si>
  <si>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</si>
  <si>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</si>
  <si>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</si>
  <si>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</si>
  <si>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</si>
  <si>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</si>
  <si>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</si>
  <si>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</si>
  <si>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</si>
  <si>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</si>
  <si>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</si>
  <si>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</si>
  <si>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</si>
  <si>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</si>
  <si>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</si>
  <si>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</si>
  <si>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</si>
  <si>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</si>
  <si>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</si>
  <si>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</si>
  <si>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</si>
  <si>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</si>
  <si>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</si>
  <si>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</si>
  <si>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</si>
  <si>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</si>
  <si>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</si>
  <si>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</si>
  <si>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</si>
  <si>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</si>
  <si>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</si>
  <si>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</si>
  <si>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</si>
  <si>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</si>
  <si>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</si>
  <si>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</si>
  <si>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</si>
  <si>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</si>
  <si>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</si>
  <si>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</si>
  <si>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</si>
  <si>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</si>
  <si>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</si>
  <si>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</si>
  <si>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</si>
  <si>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</si>
  <si>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</si>
  <si>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</si>
  <si>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</si>
  <si>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</si>
  <si>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</si>
  <si>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</si>
  <si>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</si>
  <si>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</si>
  <si>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</si>
  <si>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</si>
  <si>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</si>
  <si>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</si>
  <si>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</si>
  <si>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</si>
  <si>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</si>
  <si>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</si>
  <si>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</si>
  <si>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</si>
  <si>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</si>
  <si>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</si>
  <si>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</si>
  <si>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</si>
  <si>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</si>
  <si>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</si>
  <si>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</si>
  <si>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</si>
  <si>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</si>
  <si>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</si>
  <si>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</si>
  <si>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</si>
  <si>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</si>
  <si>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</si>
  <si>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</si>
  <si>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</si>
  <si>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</si>
  <si>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</si>
  <si>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</si>
  <si>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</si>
  <si>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</si>
  <si>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</si>
  <si>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</si>
  <si>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</si>
  <si>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</si>
  <si>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</si>
  <si>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</si>
  <si>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</si>
  <si>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</si>
  <si>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</si>
  <si>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</si>
  <si>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</si>
  <si>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</si>
  <si>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</si>
  <si>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</si>
  <si>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</si>
  <si>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</si>
  <si>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</si>
  <si>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</si>
  <si>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</si>
  <si>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</si>
  <si>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</si>
  <si>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</si>
  <si>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</si>
  <si>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</si>
  <si>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</si>
  <si>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</si>
  <si>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</si>
  <si>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</si>
  <si>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</si>
  <si>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</si>
  <si>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</si>
  <si>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</si>
  <si>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</si>
  <si>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</si>
  <si>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</si>
  <si>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</si>
  <si>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</si>
  <si>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</si>
  <si>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</si>
  <si>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</si>
  <si>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</si>
  <si>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</si>
  <si>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</si>
  <si>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</si>
  <si>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</si>
  <si>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</si>
  <si>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</si>
  <si>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</si>
  <si>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</si>
  <si>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</si>
  <si>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</si>
  <si>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</si>
  <si>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</si>
  <si>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</si>
  <si>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</si>
  <si>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</si>
  <si>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</si>
  <si>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</si>
  <si>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</si>
  <si>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</si>
  <si>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</si>
  <si>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</si>
  <si>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</si>
  <si>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</si>
  <si>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</si>
  <si>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</si>
  <si>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</si>
  <si>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</si>
  <si>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</si>
  <si>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</si>
  <si>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</si>
  <si>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</si>
  <si>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</si>
  <si>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</si>
  <si>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</si>
  <si>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</si>
  <si>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</si>
  <si>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</si>
  <si>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</si>
  <si>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</si>
  <si>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</si>
  <si>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</si>
  <si>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</si>
  <si>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</si>
  <si>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</si>
  <si>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</si>
  <si>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</si>
  <si>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</si>
  <si>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</si>
  <si>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</si>
  <si>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</si>
  <si>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</si>
  <si>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</si>
  <si>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</si>
  <si>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</si>
  <si>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</si>
  <si>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</si>
  <si>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</si>
  <si>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</si>
  <si>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</si>
  <si>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</si>
  <si>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</si>
  <si>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</si>
  <si>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</si>
  <si>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</si>
  <si>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</si>
  <si>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</si>
  <si>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</si>
  <si>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</si>
  <si>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</si>
  <si>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</si>
  <si>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</si>
  <si>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</si>
  <si>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</si>
  <si>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</si>
  <si>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</si>
  <si>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</si>
  <si>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</si>
  <si>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</si>
  <si>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</si>
  <si>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</si>
  <si>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</si>
  <si>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</si>
  <si>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</si>
  <si>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</si>
  <si>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</si>
  <si>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</si>
  <si>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</si>
  <si>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</si>
  <si>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</si>
  <si>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</si>
  <si>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</si>
  <si>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</si>
  <si>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</si>
  <si>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</si>
  <si>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</si>
  <si>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</si>
  <si>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</si>
  <si>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</si>
  <si>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</si>
  <si>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</si>
  <si>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</si>
  <si>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</si>
  <si>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</si>
  <si>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</si>
  <si>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</si>
  <si>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</si>
  <si>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</si>
  <si>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</si>
  <si>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</si>
  <si>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</si>
  <si>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</si>
  <si>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</si>
  <si>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</si>
  <si>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</si>
  <si>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</si>
  <si>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</si>
  <si>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</si>
  <si>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</si>
  <si>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</si>
  <si>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</si>
  <si>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</si>
  <si>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</si>
  <si>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</si>
  <si>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</si>
  <si>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</si>
  <si>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</si>
  <si>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</si>
  <si>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</si>
  <si>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</si>
  <si>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</si>
  <si>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</si>
  <si>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</si>
  <si>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</si>
  <si>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</si>
  <si>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</si>
  <si>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</si>
  <si>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</si>
  <si>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</si>
  <si>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</si>
  <si>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</si>
  <si>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</si>
  <si>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</si>
  <si>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</si>
  <si>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</si>
  <si>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</si>
  <si>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</si>
  <si>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</si>
  <si>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</si>
  <si>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</si>
  <si>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</si>
  <si>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</si>
  <si>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</si>
  <si>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</si>
  <si>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</si>
  <si>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</si>
  <si>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</si>
  <si>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</si>
  <si>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</si>
  <si>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</si>
  <si>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</si>
  <si>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</si>
  <si>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</si>
  <si>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</si>
  <si>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</si>
  <si>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</si>
  <si>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</si>
  <si>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</si>
  <si>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</si>
  <si>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</si>
  <si>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</si>
  <si>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</si>
  <si>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</si>
  <si>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</si>
  <si>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</si>
  <si>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</si>
  <si>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</si>
  <si>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</si>
  <si>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</si>
  <si>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</si>
  <si>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</si>
  <si>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</si>
  <si>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</si>
  <si>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</si>
  <si>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</si>
  <si>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</si>
  <si>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</si>
  <si>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</si>
  <si>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</si>
  <si>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</si>
  <si>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</si>
  <si>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</si>
  <si>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</si>
  <si>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</si>
  <si>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</si>
  <si>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</si>
  <si>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</si>
  <si>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</si>
  <si>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</si>
  <si>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</si>
  <si>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</si>
  <si>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</si>
  <si>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</si>
  <si>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</si>
  <si>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</si>
  <si>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</si>
  <si>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</si>
  <si>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</si>
  <si>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</si>
  <si>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</si>
  <si>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</si>
  <si>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</si>
  <si>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</si>
  <si>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</si>
  <si>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</si>
  <si>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</si>
  <si>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</si>
  <si>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</si>
  <si>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</si>
  <si>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</si>
  <si>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</si>
  <si>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</si>
  <si>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</si>
  <si>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</si>
  <si>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</si>
  <si>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</si>
  <si>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</si>
  <si>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</si>
  <si>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</si>
  <si>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</si>
  <si>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</si>
  <si>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</si>
  <si>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</si>
  <si>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</si>
  <si>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</si>
  <si>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</si>
  <si>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</si>
  <si>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</si>
  <si>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</si>
  <si>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</si>
  <si>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</si>
  <si>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</si>
  <si>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</si>
  <si>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</si>
  <si>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</si>
  <si>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</si>
  <si>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</si>
  <si>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</si>
  <si>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</si>
  <si>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</si>
  <si>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</si>
  <si>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</si>
  <si>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</si>
  <si>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</si>
  <si>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</si>
  <si>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</si>
  <si>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</si>
  <si>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</si>
  <si>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</si>
  <si>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</si>
  <si>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</si>
  <si>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</si>
  <si>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</si>
  <si>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</si>
  <si>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</si>
  <si>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</si>
  <si>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</si>
  <si>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</si>
  <si>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</si>
  <si>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</si>
  <si>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</si>
  <si>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</si>
  <si>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</si>
  <si>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</si>
  <si>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</si>
  <si>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</si>
  <si>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</si>
  <si>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</si>
  <si>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</si>
  <si>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</si>
  <si>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</si>
  <si>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</si>
  <si>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</si>
  <si>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</si>
  <si>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</si>
  <si>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</si>
  <si>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</si>
  <si>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</si>
  <si>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</si>
  <si>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</si>
  <si>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</si>
  <si>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</si>
  <si>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</si>
  <si>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</si>
  <si>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</si>
  <si>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</si>
  <si>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</si>
  <si>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</si>
  <si>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</si>
  <si>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</si>
  <si>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</si>
  <si>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</si>
  <si>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</si>
  <si>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</si>
  <si>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</si>
  <si>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</si>
  <si>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</si>
  <si>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</si>
  <si>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</si>
  <si>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</si>
  <si>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</si>
  <si>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</si>
  <si>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</si>
  <si>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</si>
  <si>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</si>
  <si>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</si>
  <si>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</si>
  <si>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</si>
  <si>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</si>
  <si>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</si>
  <si>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</si>
  <si>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</si>
  <si>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</si>
  <si>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</si>
  <si>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</si>
  <si>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</si>
  <si>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</si>
  <si>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</si>
  <si>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</si>
  <si>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</si>
  <si>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</si>
  <si>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</si>
  <si>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</si>
  <si>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</si>
  <si>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</si>
  <si>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</si>
  <si>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</si>
  <si>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</si>
  <si>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</si>
  <si>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</si>
  <si>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</si>
  <si>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</si>
  <si>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</si>
  <si>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</si>
  <si>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</si>
  <si>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</si>
  <si>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</si>
  <si>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</si>
  <si>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</si>
  <si>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</si>
  <si>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</si>
  <si>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</si>
  <si>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</si>
  <si>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</si>
  <si>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</si>
  <si>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</si>
  <si>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</si>
  <si>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</si>
  <si>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</si>
  <si>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</si>
  <si>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</si>
  <si>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</si>
  <si>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</si>
  <si>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</si>
  <si>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</si>
  <si>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</si>
  <si>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</si>
  <si>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</si>
  <si>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</si>
  <si>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</si>
  <si>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</si>
  <si>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</si>
  <si>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</si>
  <si>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</si>
  <si>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</si>
  <si>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</si>
  <si>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</si>
  <si>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</si>
  <si>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</si>
  <si>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</si>
  <si>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</si>
  <si>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</si>
  <si>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</si>
  <si>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</si>
  <si>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</si>
  <si>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</si>
  <si>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</si>
  <si>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</si>
  <si>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</si>
  <si>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</si>
  <si>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</si>
  <si>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</si>
  <si>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</si>
  <si>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</si>
  <si>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</si>
  <si>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</si>
  <si>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</si>
  <si>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</si>
  <si>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</si>
  <si>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</si>
  <si>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</si>
  <si>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</si>
  <si>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</si>
  <si>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</si>
  <si>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</si>
  <si>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</si>
  <si>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</si>
  <si>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</si>
  <si>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</si>
  <si>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</si>
  <si>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</si>
  <si>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</si>
  <si>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</si>
  <si>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</si>
  <si>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</si>
  <si>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</si>
  <si>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</si>
  <si>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</si>
  <si>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</si>
  <si>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</si>
  <si>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</si>
  <si>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</si>
  <si>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</si>
  <si>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</si>
  <si>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</si>
  <si>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</si>
  <si>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</si>
  <si>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</si>
  <si>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</si>
  <si>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</si>
  <si>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</si>
  <si>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</si>
  <si>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</si>
  <si>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</si>
  <si>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</si>
  <si>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</si>
  <si>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</si>
  <si>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</si>
  <si>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</si>
  <si>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</si>
  <si>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</si>
  <si>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</si>
  <si>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</si>
  <si>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</si>
  <si>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</si>
  <si>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</si>
  <si>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</si>
  <si>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</si>
  <si>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</si>
  <si>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</si>
  <si>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</si>
  <si>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</si>
  <si>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</si>
  <si>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</si>
  <si>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</si>
  <si>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</si>
  <si>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</si>
  <si>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</si>
  <si>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</si>
  <si>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</si>
  <si>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</si>
  <si>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</si>
  <si>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</si>
  <si>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</si>
  <si>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</si>
  <si>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</si>
  <si>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</si>
  <si>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</si>
  <si>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</si>
  <si>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</si>
  <si>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</si>
  <si>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</si>
  <si>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</si>
  <si>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</si>
  <si>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</si>
  <si>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</si>
  <si>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</si>
  <si>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</si>
  <si>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</si>
  <si>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</si>
  <si>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</si>
  <si>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</si>
  <si>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</si>
  <si>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</si>
  <si>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</si>
  <si>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</si>
  <si>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</si>
  <si>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</si>
  <si>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</si>
  <si>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</si>
  <si>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</si>
  <si>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</si>
  <si>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</si>
  <si>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</si>
  <si>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</si>
  <si>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</si>
  <si>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</si>
  <si>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</si>
  <si>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</si>
  <si>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</si>
  <si>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</si>
  <si>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</si>
  <si>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</si>
  <si>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</si>
  <si>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</si>
  <si>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</si>
  <si>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</si>
  <si>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</si>
  <si>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</si>
  <si>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</si>
  <si>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</si>
  <si>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</si>
  <si>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</si>
  <si>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</si>
  <si>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</si>
  <si>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</si>
  <si>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</si>
  <si>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</si>
  <si>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</si>
  <si>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</si>
  <si>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</si>
  <si>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</si>
  <si>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</si>
  <si>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</si>
  <si>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</si>
  <si>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</si>
  <si>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</si>
  <si>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</si>
  <si>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</si>
  <si>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</si>
  <si>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</si>
  <si>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</si>
  <si>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</si>
  <si>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</si>
  <si>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</si>
  <si>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</si>
  <si>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</si>
  <si>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</si>
  <si>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</si>
  <si>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</si>
  <si>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</si>
  <si>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</si>
  <si>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</si>
  <si>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</si>
  <si>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</si>
  <si>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</si>
  <si>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</si>
  <si>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</si>
  <si>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</si>
  <si>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</si>
  <si>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</si>
  <si>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</si>
  <si>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</si>
  <si>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</si>
  <si>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</si>
  <si>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</si>
  <si>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</si>
  <si>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</si>
  <si>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</si>
  <si>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</si>
  <si>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</si>
  <si>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</si>
  <si>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</si>
  <si>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</si>
  <si>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</si>
  <si>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</si>
  <si>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</si>
  <si>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</si>
  <si>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</si>
  <si>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</si>
  <si>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</si>
  <si>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</si>
  <si>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</si>
  <si>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</si>
  <si>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</si>
  <si>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</si>
  <si>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</si>
  <si>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</si>
  <si>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</si>
  <si>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</si>
  <si>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</si>
  <si>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</si>
  <si>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</si>
  <si>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</si>
  <si>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</si>
  <si>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</si>
  <si>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</si>
  <si>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</si>
  <si>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</si>
  <si>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</si>
  <si>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</si>
  <si>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</si>
  <si>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</si>
  <si>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</si>
  <si>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</si>
  <si>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</si>
  <si>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</si>
  <si>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</si>
  <si>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</si>
  <si>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</si>
  <si>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</si>
  <si>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</si>
  <si>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</si>
  <si>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</si>
  <si>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</si>
  <si>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</si>
  <si>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</si>
  <si>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</si>
  <si>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</si>
  <si>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</si>
  <si>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</si>
  <si>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</si>
  <si>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</si>
  <si>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</si>
  <si>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</si>
  <si>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</si>
  <si>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</si>
  <si>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</si>
  <si>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</si>
  <si>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</si>
  <si>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</si>
  <si>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</si>
  <si>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</si>
  <si>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</si>
  <si>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</si>
  <si>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</si>
  <si>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</si>
  <si>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</si>
  <si>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</si>
  <si>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</si>
  <si>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</si>
  <si>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</si>
  <si>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</si>
  <si>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</si>
  <si>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</si>
  <si>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</si>
  <si>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</si>
  <si>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</si>
  <si>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</si>
  <si>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</si>
  <si>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</si>
  <si>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</si>
  <si>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</si>
  <si>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</si>
  <si>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</si>
  <si>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</si>
  <si>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</si>
  <si>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</si>
  <si>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</si>
  <si>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</si>
  <si>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</si>
  <si>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</si>
  <si>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</si>
  <si>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</si>
  <si>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</si>
  <si>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</si>
  <si>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</si>
  <si>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</si>
  <si>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</si>
  <si>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</si>
  <si>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</si>
  <si>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</si>
  <si>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</si>
  <si>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</si>
  <si>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</si>
  <si>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</si>
  <si>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</si>
  <si>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</si>
  <si>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</si>
  <si>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</si>
  <si>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</si>
  <si>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</si>
  <si>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</si>
  <si>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</si>
  <si>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</si>
  <si>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</si>
  <si>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</si>
  <si>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</si>
  <si>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</si>
  <si>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</si>
  <si>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</si>
  <si>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</si>
  <si>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</si>
  <si>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</si>
  <si>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</si>
  <si>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</si>
  <si>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</si>
  <si>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</si>
  <si>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</si>
  <si>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</si>
  <si>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</si>
  <si>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</si>
  <si>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</si>
  <si>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</si>
  <si>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</si>
  <si>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</si>
  <si>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</si>
  <si>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</si>
  <si>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</si>
  <si>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</si>
  <si>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</si>
  <si>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</si>
  <si>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</si>
  <si>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</si>
  <si>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</si>
  <si>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</si>
  <si>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</si>
  <si>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</si>
  <si>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</si>
  <si>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</si>
  <si>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</si>
  <si>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</si>
  <si>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</si>
  <si>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</si>
  <si>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</si>
  <si>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</si>
  <si>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</si>
  <si>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</si>
  <si>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</si>
  <si>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</si>
  <si>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</si>
  <si>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</si>
  <si>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</si>
  <si>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</si>
  <si>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</si>
  <si>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</si>
  <si>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</si>
  <si>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</si>
  <si>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</si>
  <si>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</si>
  <si>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</si>
  <si>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</si>
  <si>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</si>
  <si>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</si>
  <si>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</si>
  <si>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</si>
  <si>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</si>
  <si>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</si>
  <si>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</si>
  <si>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</si>
  <si>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</si>
  <si>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</si>
  <si>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</si>
  <si>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</si>
  <si>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</si>
  <si>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</si>
  <si>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</si>
  <si>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</si>
  <si>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</si>
  <si>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</si>
  <si>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</si>
  <si>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</si>
  <si>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</si>
  <si>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</si>
  <si>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</si>
  <si>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</si>
  <si>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</si>
  <si>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</si>
  <si>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</si>
  <si>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</si>
  <si>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</si>
  <si>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</si>
  <si>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</si>
  <si>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</si>
  <si>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</si>
  <si>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</si>
  <si>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</si>
  <si>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</si>
  <si>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</si>
  <si>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</si>
  <si>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</si>
  <si>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</si>
  <si>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</si>
  <si>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</si>
  <si>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</si>
  <si>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</si>
  <si>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</si>
  <si>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</si>
  <si>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</si>
  <si>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</si>
  <si>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</si>
  <si>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</si>
  <si>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</si>
  <si>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</si>
  <si>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</si>
  <si>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</si>
  <si>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</si>
  <si>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</si>
  <si>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</si>
  <si>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</si>
  <si>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</si>
  <si>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</si>
  <si>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</si>
  <si>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</si>
  <si>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</si>
  <si>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</si>
  <si>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</si>
  <si>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</si>
  <si>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</si>
  <si>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</si>
  <si>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</si>
  <si>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</si>
  <si>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</si>
  <si>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</si>
  <si>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</si>
  <si>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</si>
  <si>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</si>
  <si>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</si>
  <si>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</si>
  <si>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</si>
  <si>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</si>
  <si>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</si>
  <si>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</si>
  <si>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</si>
  <si>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</si>
  <si>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</si>
  <si>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</si>
  <si>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</si>
  <si>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</si>
  <si>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</si>
  <si>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</si>
  <si>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</si>
  <si>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</si>
  <si>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</si>
  <si>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</si>
  <si>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</si>
  <si>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</si>
  <si>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</si>
  <si>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</si>
  <si>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</si>
  <si>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</si>
  <si>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</si>
  <si>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</si>
  <si>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</si>
  <si>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</si>
  <si>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</si>
  <si>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</si>
  <si>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</si>
  <si>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</si>
  <si>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</si>
  <si>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</si>
  <si>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</si>
  <si>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</si>
  <si>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</si>
  <si>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</si>
  <si>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</si>
  <si>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</si>
  <si>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</si>
  <si>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</si>
  <si>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</si>
  <si>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</si>
  <si>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</si>
  <si>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</si>
  <si>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</si>
  <si>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</si>
  <si>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</si>
  <si>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</si>
  <si>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</si>
  <si>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</si>
  <si>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</si>
  <si>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</si>
  <si>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</si>
  <si>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</si>
  <si>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</si>
  <si>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</si>
  <si>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</si>
  <si>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</si>
  <si>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</si>
  <si>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</si>
  <si>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</si>
  <si>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</si>
  <si>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</si>
  <si>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</si>
  <si>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</si>
  <si>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</si>
  <si>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</si>
  <si>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</si>
  <si>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</si>
  <si>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</si>
  <si>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</si>
  <si>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</si>
  <si>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</si>
  <si>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</si>
  <si>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</si>
  <si>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</si>
  <si>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</si>
  <si>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</si>
  <si>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</si>
  <si>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</si>
  <si>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</si>
  <si>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</si>
  <si>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</si>
  <si>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</si>
  <si>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</si>
  <si>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</si>
  <si>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</si>
  <si>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</si>
  <si>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</si>
  <si>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</si>
  <si>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</si>
  <si>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</si>
  <si>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</si>
  <si>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</si>
  <si>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</si>
  <si>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</si>
  <si>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</si>
  <si>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</si>
  <si>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</si>
  <si>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</si>
  <si>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</si>
  <si>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</si>
  <si>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</si>
  <si>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</si>
  <si>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</si>
  <si>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</si>
  <si>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</si>
  <si>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</si>
  <si>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</si>
  <si>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</si>
  <si>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</si>
  <si>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</si>
  <si>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</si>
  <si>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</si>
  <si>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</si>
  <si>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</si>
  <si>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</si>
  <si>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</si>
  <si>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</si>
  <si>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</si>
  <si>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</si>
  <si>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</si>
  <si>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</si>
  <si>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</si>
  <si>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</si>
  <si>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</si>
  <si>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</si>
  <si>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</si>
  <si>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</si>
  <si>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</si>
  <si>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</si>
  <si>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</si>
  <si>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</si>
  <si>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</si>
  <si>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</si>
  <si>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</si>
  <si>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</si>
  <si>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</si>
  <si>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</si>
  <si>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</si>
  <si>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</si>
  <si>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</si>
  <si>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</si>
  <si>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</si>
  <si>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</si>
  <si>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</si>
  <si>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</si>
  <si>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</si>
  <si>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</si>
  <si>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</si>
  <si>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</si>
  <si>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</si>
  <si>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</si>
  <si>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</si>
  <si>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</si>
  <si>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</si>
  <si>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</si>
  <si>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</si>
  <si>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</si>
  <si>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</si>
  <si>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</si>
  <si>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</si>
  <si>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</si>
  <si>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</si>
  <si>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</si>
  <si>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</si>
  <si>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</si>
  <si>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</si>
  <si>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</si>
  <si>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</si>
  <si>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</si>
  <si>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</si>
  <si>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</si>
  <si>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</si>
  <si>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</si>
  <si>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</si>
  <si>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</si>
  <si>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</si>
  <si>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</si>
  <si>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</si>
  <si>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</si>
  <si>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</si>
  <si>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</si>
  <si>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</si>
  <si>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</si>
  <si>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</si>
  <si>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</si>
  <si>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</si>
  <si>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</si>
  <si>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</si>
  <si>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</si>
  <si>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</si>
  <si>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</si>
  <si>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</si>
  <si>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</si>
  <si>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</si>
  <si>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</si>
  <si>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</si>
  <si>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</si>
  <si>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</si>
  <si>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</si>
  <si>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</si>
  <si>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</si>
  <si>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</si>
  <si>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</si>
  <si>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</si>
  <si>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</si>
  <si>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</si>
  <si>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</si>
  <si>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</si>
  <si>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</si>
  <si>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</si>
  <si>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</si>
  <si>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</si>
  <si>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</si>
  <si>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</si>
  <si>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</si>
  <si>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</si>
  <si>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</si>
  <si>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</si>
  <si>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</si>
  <si>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</si>
  <si>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</si>
  <si>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</si>
  <si>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</si>
  <si>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</si>
  <si>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</si>
  <si>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</si>
  <si>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</si>
  <si>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</si>
  <si>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</si>
  <si>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</si>
  <si>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</si>
  <si>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</si>
  <si>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</si>
  <si>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</si>
  <si>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</si>
  <si>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</si>
  <si>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</si>
  <si>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</si>
  <si>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</si>
  <si>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</si>
  <si>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</si>
  <si>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</si>
  <si>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</si>
  <si>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</si>
  <si>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</si>
  <si>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</si>
  <si>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</si>
  <si>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</si>
  <si>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</si>
  <si>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</si>
  <si>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</si>
  <si>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</si>
  <si>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</si>
  <si>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</si>
  <si>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</si>
  <si>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</si>
  <si>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</si>
  <si>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</si>
  <si>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</si>
  <si>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</si>
  <si>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</si>
  <si>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</si>
  <si>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</si>
  <si>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</si>
  <si>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</si>
  <si>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</si>
  <si>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</si>
  <si>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</si>
  <si>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</si>
  <si>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</si>
  <si>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</si>
  <si>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</si>
  <si>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</si>
  <si>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</si>
  <si>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</si>
  <si>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</si>
  <si>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</si>
  <si>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</si>
  <si>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</si>
  <si>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</si>
  <si>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</si>
  <si>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</si>
  <si>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</si>
  <si>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</si>
  <si>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</si>
  <si>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</si>
  <si>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</si>
  <si>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</si>
  <si>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</si>
  <si>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</si>
  <si>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</si>
  <si>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</si>
  <si>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</si>
  <si>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</si>
  <si>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</si>
  <si>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</si>
  <si>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</si>
  <si>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</si>
  <si>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</si>
  <si>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</si>
  <si>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</si>
  <si>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</si>
  <si>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</si>
  <si>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</si>
  <si>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</si>
  <si>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</si>
  <si>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</si>
  <si>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</si>
  <si>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</si>
  <si>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</si>
  <si>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</si>
  <si>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</si>
  <si>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</si>
  <si>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</si>
  <si>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</si>
  <si>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</si>
  <si>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</si>
  <si>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</si>
  <si>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</si>
  <si>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</si>
  <si>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</si>
  <si>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</si>
  <si>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</si>
  <si>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</si>
  <si>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</si>
  <si>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</si>
  <si>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</si>
  <si>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</si>
  <si>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</si>
  <si>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</si>
  <si>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</si>
  <si>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</si>
  <si>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</si>
  <si>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</si>
  <si>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</si>
  <si>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</si>
  <si>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</si>
  <si>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</si>
  <si>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</si>
  <si>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</si>
  <si>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</si>
  <si>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</si>
  <si>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</si>
  <si>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</si>
  <si>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</si>
  <si>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</si>
  <si>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</si>
  <si>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</si>
  <si>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</si>
  <si>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</si>
  <si>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</si>
  <si>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</si>
  <si>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</si>
  <si>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</si>
  <si>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</si>
  <si>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</si>
  <si>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</si>
  <si>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</si>
  <si>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</si>
  <si>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</si>
  <si>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</si>
  <si>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</si>
  <si>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</si>
  <si>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</si>
  <si>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</si>
  <si>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</si>
  <si>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</si>
  <si>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</si>
  <si>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</si>
  <si>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</si>
  <si>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</si>
  <si>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</si>
  <si>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</si>
  <si>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</si>
  <si>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</si>
  <si>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</si>
  <si>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</si>
  <si>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</si>
  <si>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</si>
  <si>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</si>
  <si>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</si>
  <si>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</si>
  <si>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</si>
  <si>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</si>
  <si>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</si>
  <si>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</si>
  <si>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</si>
  <si>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</si>
  <si>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</si>
  <si>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</si>
  <si>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</si>
  <si>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</si>
  <si>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</si>
  <si>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</si>
  <si>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</si>
  <si>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</si>
  <si>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</si>
  <si>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</si>
  <si>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</si>
  <si>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</si>
  <si>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</si>
  <si>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</si>
  <si>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</si>
  <si>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</si>
  <si>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</si>
  <si>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</si>
  <si>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</si>
  <si>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</si>
  <si>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</si>
  <si>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</si>
  <si>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</si>
  <si>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</si>
  <si>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</si>
  <si>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</si>
  <si>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</si>
  <si>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</si>
  <si>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</si>
  <si>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</si>
  <si>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</si>
  <si>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</si>
  <si>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</si>
  <si>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</si>
  <si>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</si>
  <si>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</si>
  <si>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</si>
  <si>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</si>
  <si>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</si>
  <si>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</si>
  <si>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</si>
  <si>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</si>
  <si>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</si>
  <si>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</si>
  <si>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</si>
  <si>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</si>
  <si>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</si>
  <si>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</si>
  <si>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</si>
  <si>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</si>
  <si>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</si>
  <si>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</si>
  <si>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</si>
  <si>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</si>
  <si>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</si>
  <si>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</si>
  <si>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</si>
  <si>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</si>
  <si>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</si>
  <si>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</si>
  <si>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</si>
  <si>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</si>
  <si>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</si>
  <si>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</si>
  <si>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</si>
  <si>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</si>
  <si>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</si>
  <si>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</si>
  <si>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</si>
  <si>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</si>
  <si>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</si>
  <si>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</si>
  <si>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</si>
  <si>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</si>
  <si>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</si>
  <si>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</si>
  <si>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</si>
  <si>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</si>
  <si>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</si>
  <si>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</si>
  <si>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</si>
  <si>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</si>
  <si>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</si>
  <si>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</si>
  <si>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</si>
  <si>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</si>
  <si>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</si>
  <si>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</si>
  <si>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</si>
  <si>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</si>
  <si>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</si>
  <si>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</si>
  <si>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</si>
  <si>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</si>
  <si>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</si>
  <si>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</si>
  <si>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</si>
  <si>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</si>
  <si>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</si>
  <si>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</si>
  <si>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</si>
  <si>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</si>
  <si>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</si>
  <si>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</si>
  <si>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</si>
  <si>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</si>
  <si>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</si>
  <si>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</si>
  <si>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</si>
  <si>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</si>
  <si>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</si>
  <si>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</si>
  <si>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</si>
  <si>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</si>
  <si>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</si>
  <si>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</si>
  <si>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</si>
  <si>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</si>
  <si>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</si>
  <si>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</si>
  <si>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</si>
  <si>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</si>
  <si>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</si>
  <si>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</si>
  <si>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</si>
  <si>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</si>
  <si>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</si>
  <si>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</si>
  <si>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</si>
  <si>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</si>
  <si>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</si>
  <si>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</si>
  <si>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</si>
  <si>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</si>
  <si>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</si>
  <si>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</si>
  <si>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</si>
  <si>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</si>
  <si>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</si>
  <si>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</si>
  <si>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</si>
  <si>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</si>
  <si>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</si>
  <si>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</si>
  <si>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</si>
  <si>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</si>
  <si>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</si>
  <si>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</si>
  <si>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</si>
  <si>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</si>
  <si>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</si>
  <si>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</si>
  <si>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</si>
  <si>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</si>
  <si>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</si>
  <si>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</si>
  <si>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</si>
  <si>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</si>
  <si>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</si>
  <si>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</si>
  <si>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</si>
  <si>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</si>
  <si>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</si>
  <si>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</si>
  <si>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</si>
  <si>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</si>
  <si>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</si>
  <si>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</si>
  <si>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</si>
  <si>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</si>
  <si>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</si>
  <si>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</si>
  <si>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</si>
  <si>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</si>
  <si>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</si>
  <si>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</si>
  <si>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</si>
  <si>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</si>
  <si>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</si>
  <si>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</si>
  <si>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</si>
  <si>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</si>
  <si>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</si>
  <si>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</si>
  <si>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</si>
  <si>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</si>
  <si>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</si>
  <si>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</si>
  <si>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</si>
  <si>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</si>
  <si>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</si>
  <si>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</si>
  <si>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</si>
  <si>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</si>
  <si>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</si>
  <si>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</si>
  <si>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</si>
  <si>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</si>
  <si>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</si>
  <si>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</si>
  <si>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</si>
  <si>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</si>
  <si>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</si>
  <si>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</si>
  <si>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</si>
  <si>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</si>
  <si>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</si>
  <si>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</si>
  <si>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</si>
  <si>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</si>
  <si>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</si>
  <si>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</si>
  <si>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</si>
  <si>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</si>
  <si>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</si>
  <si>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</si>
  <si>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</si>
  <si>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</si>
  <si>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</si>
  <si>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</si>
  <si>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</si>
  <si>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</si>
  <si>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</si>
  <si>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</si>
  <si>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</si>
  <si>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</si>
  <si>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</si>
  <si>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</si>
  <si>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</si>
  <si>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</si>
  <si>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</si>
  <si>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</si>
  <si>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</si>
  <si>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</si>
  <si>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</si>
  <si>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</si>
  <si>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</si>
  <si>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</si>
  <si>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</si>
  <si>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</si>
  <si>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</si>
  <si>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</si>
  <si>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</si>
  <si>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</si>
  <si>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</si>
  <si>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</si>
  <si>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</si>
  <si>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</si>
  <si>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</si>
  <si>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</si>
  <si>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</si>
  <si>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</si>
  <si>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</si>
  <si>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</si>
  <si>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</si>
  <si>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</si>
  <si>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</si>
  <si>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</si>
  <si>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</si>
  <si>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</si>
  <si>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</si>
  <si>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</si>
  <si>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</si>
  <si>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</si>
  <si>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</si>
  <si>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</si>
  <si>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</si>
  <si>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</si>
  <si>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</si>
  <si>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</si>
  <si>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</si>
  <si>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</si>
  <si>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</si>
  <si>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</si>
  <si>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</si>
  <si>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</si>
  <si>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</si>
  <si>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</si>
  <si>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</si>
  <si>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</si>
  <si>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</si>
  <si>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</si>
  <si>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</si>
  <si>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</si>
  <si>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</si>
  <si>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</si>
  <si>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</si>
  <si>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</si>
  <si>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</si>
  <si>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</si>
  <si>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</si>
  <si>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</si>
  <si>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</si>
  <si>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</si>
  <si>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</si>
  <si>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</si>
  <si>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</si>
  <si>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</si>
  <si>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</si>
  <si>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</si>
  <si>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</si>
  <si>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</si>
  <si>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</si>
  <si>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</si>
  <si>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</si>
  <si>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</si>
  <si>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</si>
  <si>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</si>
  <si>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</si>
  <si>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</si>
  <si>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</si>
  <si>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</si>
  <si>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</si>
  <si>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</si>
  <si>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</si>
  <si>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</si>
  <si>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</si>
  <si>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</si>
  <si>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</si>
  <si>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</si>
  <si>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</si>
  <si>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</si>
  <si>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</si>
  <si>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</si>
  <si>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</si>
  <si>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</si>
  <si>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</si>
  <si>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</si>
  <si>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</si>
  <si>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</si>
  <si>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</si>
  <si>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</si>
  <si>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</si>
  <si>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</si>
  <si>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</si>
  <si>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</si>
  <si>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</si>
  <si>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</si>
  <si>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</si>
  <si>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</si>
  <si>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</si>
  <si>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</si>
  <si>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</si>
  <si>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</si>
  <si>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</si>
  <si>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</si>
  <si>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</si>
  <si>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</si>
  <si>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</si>
  <si>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</si>
  <si>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</si>
  <si>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</si>
  <si>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</si>
  <si>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</si>
  <si>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</si>
  <si>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</si>
  <si>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</si>
  <si>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</si>
  <si>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</si>
  <si>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</si>
  <si>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</si>
  <si>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</si>
  <si>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</si>
  <si>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</si>
  <si>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</si>
  <si>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</si>
  <si>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</si>
  <si>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</si>
  <si>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</si>
  <si>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</si>
  <si>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</si>
  <si>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</si>
  <si>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</si>
  <si>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</si>
  <si>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</si>
  <si>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</si>
  <si>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</si>
  <si>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</si>
  <si>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</si>
  <si>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</si>
  <si>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</si>
  <si>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</si>
  <si>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</si>
  <si>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</si>
  <si>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</si>
  <si>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</si>
  <si>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</si>
  <si>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</si>
  <si>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</si>
  <si>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</si>
  <si>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</si>
  <si>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</si>
  <si>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</si>
  <si>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</si>
  <si>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</si>
  <si>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</si>
  <si>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</si>
  <si>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</si>
  <si>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</si>
  <si>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</si>
  <si>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</si>
  <si>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</si>
  <si>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</si>
  <si>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</si>
  <si>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</si>
  <si>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</si>
  <si>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</si>
  <si>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</si>
  <si>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</si>
  <si>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</si>
  <si>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</si>
  <si>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</si>
  <si>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</si>
  <si>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</si>
  <si>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</si>
  <si>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</si>
  <si>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</si>
  <si>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</si>
  <si>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</si>
  <si>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</si>
  <si>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</si>
  <si>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</si>
  <si>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</si>
  <si>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</si>
  <si>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</si>
  <si>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</si>
  <si>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</si>
  <si>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</si>
  <si>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</si>
  <si>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</si>
  <si>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</si>
  <si>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</si>
  <si>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</si>
  <si>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</si>
  <si>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</si>
  <si>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</si>
  <si>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</si>
  <si>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</si>
  <si>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</si>
  <si>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</si>
  <si>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</si>
  <si>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</si>
  <si>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</si>
  <si>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</si>
  <si>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</si>
  <si>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</si>
  <si>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</si>
  <si>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</si>
  <si>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</si>
  <si>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</si>
  <si>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</si>
  <si>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</si>
  <si>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</si>
  <si>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</si>
  <si>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</si>
  <si>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</si>
  <si>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</si>
  <si>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</si>
  <si>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</si>
  <si>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</si>
  <si>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</si>
  <si>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</si>
  <si>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</si>
  <si>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</si>
  <si>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</si>
  <si>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</si>
  <si>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</si>
  <si>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</si>
  <si>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</si>
  <si>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</si>
  <si>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</si>
  <si>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</si>
  <si>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</si>
  <si>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</si>
  <si>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</si>
  <si>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</si>
  <si>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</si>
  <si>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</si>
  <si>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</si>
  <si>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</si>
  <si>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</si>
  <si>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</si>
  <si>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</si>
  <si>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</si>
  <si>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</si>
  <si>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</si>
  <si>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</si>
  <si>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</si>
  <si>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</si>
  <si>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</si>
  <si>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</si>
  <si>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</si>
  <si>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</si>
  <si>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</si>
  <si>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</si>
  <si>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</si>
  <si>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</si>
  <si>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</si>
  <si>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</si>
  <si>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</si>
  <si>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</si>
  <si>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</si>
  <si>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</si>
  <si>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</si>
  <si>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</si>
  <si>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</si>
  <si>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</si>
  <si>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</si>
  <si>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</si>
  <si>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</si>
  <si>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</si>
  <si>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</si>
  <si>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</si>
  <si>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</si>
  <si>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</si>
  <si>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</si>
  <si>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</si>
  <si>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</si>
  <si>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</si>
  <si>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</si>
  <si>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</si>
  <si>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</si>
  <si>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</si>
  <si>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</si>
  <si>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</si>
  <si>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</si>
  <si>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</si>
  <si>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</si>
  <si>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</si>
  <si>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</si>
  <si>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</si>
  <si>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</si>
  <si>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</si>
  <si>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</si>
  <si>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</si>
  <si>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</si>
  <si>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</si>
  <si>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</si>
  <si>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</si>
  <si>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</si>
  <si>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</si>
  <si>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</si>
  <si>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</si>
  <si>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</si>
  <si>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</si>
  <si>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</si>
  <si>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</si>
  <si>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</si>
  <si>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</si>
  <si>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</si>
  <si>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</si>
  <si>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</si>
  <si>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</si>
  <si>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</si>
  <si>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</si>
  <si>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</si>
  <si>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</si>
  <si>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</si>
  <si>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</si>
  <si>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</si>
  <si>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</si>
  <si>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</si>
  <si>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</si>
  <si>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</si>
  <si>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</si>
  <si>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</si>
  <si>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</si>
  <si>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</si>
  <si>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</si>
  <si>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</si>
  <si>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</si>
  <si>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</si>
  <si>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</si>
  <si>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</si>
  <si>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</si>
  <si>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</si>
  <si>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</si>
  <si>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</si>
  <si>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</si>
  <si>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</si>
  <si>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</si>
  <si>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</si>
  <si>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</si>
  <si>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</si>
  <si>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</si>
  <si>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</si>
  <si>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</si>
  <si>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</si>
  <si>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</si>
  <si>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</si>
  <si>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</si>
  <si>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</si>
  <si>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</si>
  <si>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</si>
  <si>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</si>
  <si>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</si>
  <si>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</si>
  <si>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</si>
  <si>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</si>
  <si>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</si>
  <si>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</si>
  <si>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</si>
  <si>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</si>
  <si>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</si>
  <si>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</si>
  <si>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</si>
  <si>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</si>
  <si>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</si>
  <si>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</si>
  <si>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</si>
  <si>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</si>
  <si>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</si>
  <si>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</si>
  <si>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</si>
  <si>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</si>
  <si>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</si>
  <si>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</si>
  <si>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</si>
  <si>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</si>
  <si>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</si>
  <si>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</si>
  <si>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</si>
  <si>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</si>
  <si>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</si>
  <si>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</si>
  <si>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</si>
  <si>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</si>
  <si>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</si>
  <si>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</si>
  <si>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</si>
  <si>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</si>
  <si>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</si>
  <si>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</si>
  <si>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</si>
  <si>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</si>
  <si>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</si>
  <si>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</si>
  <si>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</si>
  <si>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</si>
  <si>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</si>
  <si>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</si>
  <si>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</si>
  <si>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</si>
  <si>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</si>
  <si>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</si>
  <si>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</si>
  <si>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</si>
  <si>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</si>
  <si>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</si>
  <si>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</si>
  <si>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</si>
  <si>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</si>
  <si>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</si>
  <si>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</si>
  <si>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</si>
  <si>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</si>
  <si>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</si>
  <si>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</si>
  <si>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</si>
  <si>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</si>
  <si>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</si>
  <si>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</si>
  <si>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</si>
  <si>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</si>
  <si>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</si>
  <si>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</si>
  <si>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</si>
  <si>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</si>
  <si>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</si>
  <si>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</si>
  <si>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</si>
  <si>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</si>
  <si>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</si>
  <si>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</si>
  <si>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</si>
  <si>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</si>
  <si>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</si>
  <si>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</si>
  <si>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</si>
  <si>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</si>
  <si>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</si>
  <si>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</si>
  <si>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</si>
  <si>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</si>
  <si>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</si>
  <si>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</si>
  <si>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</si>
  <si>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</si>
  <si>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</si>
  <si>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</si>
  <si>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</si>
  <si>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</si>
  <si>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</si>
  <si>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</si>
  <si>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</si>
  <si>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</si>
  <si>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</si>
  <si>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</si>
  <si>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</si>
  <si>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</si>
  <si>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</si>
  <si>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</si>
  <si>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</si>
  <si>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</si>
  <si>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</si>
  <si>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</si>
  <si>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</si>
  <si>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</si>
  <si>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</si>
  <si>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</si>
  <si>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</si>
  <si>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</si>
  <si>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</si>
  <si>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</si>
  <si>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</si>
  <si>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</si>
  <si>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</si>
  <si>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</si>
  <si>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</si>
  <si>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</si>
  <si>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</si>
  <si>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</si>
  <si>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</si>
  <si>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</si>
  <si>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</si>
  <si>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</si>
  <si>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</si>
  <si>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</si>
  <si>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</si>
  <si>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</si>
  <si>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</si>
  <si>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</si>
  <si>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</si>
  <si>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</si>
  <si>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</si>
  <si>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</si>
  <si>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</si>
  <si>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</si>
  <si>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</si>
  <si>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</si>
  <si>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</si>
  <si>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</si>
  <si>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</si>
  <si>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</si>
  <si>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</si>
  <si>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</si>
  <si>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</si>
  <si>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</si>
  <si>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</si>
  <si>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</si>
  <si>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</si>
  <si>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</si>
  <si>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</si>
  <si>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</si>
  <si>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</si>
  <si>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</si>
  <si>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</si>
  <si>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</si>
  <si>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</si>
  <si>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</si>
  <si>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</si>
  <si>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</si>
  <si>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</si>
  <si>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</si>
  <si>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</si>
  <si>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</si>
  <si>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</si>
  <si>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</si>
  <si>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</si>
  <si>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</si>
  <si>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</si>
  <si>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</si>
  <si>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</si>
  <si>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</si>
  <si>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</si>
  <si>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</si>
  <si>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</si>
  <si>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</si>
  <si>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</si>
  <si>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</si>
  <si>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</si>
  <si>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</si>
  <si>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</si>
  <si>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</si>
  <si>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</si>
  <si>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</si>
  <si>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</si>
  <si>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</si>
  <si>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</si>
  <si>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</si>
  <si>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</si>
  <si>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</si>
  <si>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</si>
  <si>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</si>
  <si>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</si>
  <si>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</si>
  <si>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</si>
  <si>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</si>
  <si>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</si>
  <si>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</si>
  <si>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</si>
  <si>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</si>
  <si>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</si>
  <si>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</si>
  <si>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</si>
  <si>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</si>
  <si>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</si>
  <si>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</si>
  <si>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</si>
  <si>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</si>
  <si>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</si>
  <si>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</si>
  <si>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</si>
  <si>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</si>
  <si>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</si>
  <si>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</si>
  <si>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</si>
  <si>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</si>
  <si>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</si>
  <si>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</si>
  <si>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</si>
  <si>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</si>
  <si>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</si>
  <si>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</si>
  <si>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</si>
  <si>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</si>
  <si>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</si>
  <si>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</si>
  <si>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</si>
  <si>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</si>
  <si>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</si>
  <si>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</si>
  <si>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</si>
  <si>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</si>
  <si>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</si>
  <si>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</si>
  <si>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</si>
  <si>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</si>
  <si>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</si>
  <si>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</si>
  <si>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</si>
  <si>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</si>
  <si>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</si>
  <si>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</si>
  <si>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</si>
  <si>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</si>
  <si>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</si>
  <si>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</si>
  <si>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</si>
  <si>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</si>
  <si>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</si>
  <si>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</si>
  <si>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</si>
  <si>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</si>
  <si>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</si>
  <si>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</si>
  <si>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</si>
  <si>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</si>
  <si>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</si>
  <si>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</si>
  <si>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</si>
  <si>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</si>
  <si>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</si>
  <si>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</si>
  <si>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</si>
  <si>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</si>
  <si>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</si>
  <si>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</si>
  <si>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</si>
  <si>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</si>
  <si>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</si>
  <si>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</si>
  <si>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</si>
  <si>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</si>
  <si>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</si>
  <si>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</si>
  <si>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</si>
  <si>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</si>
  <si>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</si>
  <si>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</si>
  <si>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</si>
  <si>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</si>
  <si>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</si>
  <si>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</si>
  <si>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</si>
  <si>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</si>
  <si>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</si>
  <si>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</si>
  <si>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</si>
  <si>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</si>
  <si>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</si>
  <si>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</si>
  <si>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</si>
  <si>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</si>
  <si>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</si>
  <si>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</si>
  <si>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</si>
  <si>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</si>
  <si>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</si>
  <si>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</si>
  <si>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</si>
  <si>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</si>
  <si>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</si>
  <si>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</si>
  <si>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</si>
  <si>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</si>
  <si>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</si>
  <si>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</si>
  <si>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</si>
  <si>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</si>
  <si>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</si>
  <si>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</si>
  <si>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</si>
  <si>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</si>
  <si>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</si>
  <si>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</si>
  <si>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</si>
  <si>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</si>
  <si>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</si>
  <si>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</si>
  <si>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</si>
  <si>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</si>
  <si>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</si>
  <si>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</si>
  <si>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</si>
  <si>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</si>
  <si>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</si>
  <si>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</si>
  <si>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</si>
  <si>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</si>
  <si>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</si>
  <si>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</si>
  <si>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</si>
  <si>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</si>
  <si>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</si>
  <si>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</si>
  <si>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</si>
  <si>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</si>
  <si>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</si>
  <si>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</si>
  <si>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</si>
  <si>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</si>
  <si>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</si>
  <si>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</si>
  <si>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</si>
  <si>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</si>
  <si>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</si>
  <si>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</si>
  <si>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</si>
  <si>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</si>
  <si>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</si>
  <si>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</si>
  <si>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</si>
  <si>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</si>
  <si>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</si>
  <si>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</si>
  <si>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</si>
  <si>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</si>
  <si>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</si>
  <si>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</si>
  <si>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</si>
  <si>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</si>
  <si>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</si>
  <si>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</si>
  <si>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</si>
  <si>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</si>
  <si>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</si>
  <si>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</si>
  <si>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</si>
  <si>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</si>
  <si>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</si>
  <si>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</si>
  <si>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</si>
  <si>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</si>
  <si>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</si>
  <si>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</si>
  <si>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</si>
  <si>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</si>
  <si>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</si>
  <si>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</si>
  <si>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</si>
  <si>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</si>
  <si>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</si>
  <si>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</si>
  <si>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</si>
  <si>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</si>
  <si>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</si>
  <si>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</si>
  <si>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</si>
  <si>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</si>
  <si>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</si>
  <si>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</si>
  <si>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</si>
  <si>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</si>
  <si>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</si>
  <si>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</si>
  <si>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</si>
  <si>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</si>
  <si>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</si>
  <si>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</si>
  <si>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</si>
  <si>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</si>
  <si>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</si>
  <si>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</si>
  <si>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</si>
  <si>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</si>
  <si>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</si>
  <si>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</si>
  <si>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</si>
  <si>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</si>
  <si>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</si>
  <si>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</si>
  <si>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</si>
  <si>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</si>
  <si>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</si>
  <si>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</si>
  <si>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</si>
  <si>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</si>
  <si>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</si>
  <si>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</si>
  <si>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</si>
  <si>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</si>
  <si>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</si>
  <si>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</si>
  <si>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</si>
  <si>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</si>
  <si>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</si>
  <si>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</si>
  <si>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</si>
  <si>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</si>
  <si>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</si>
  <si>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</si>
  <si>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</si>
  <si>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</si>
  <si>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</si>
  <si>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</si>
  <si>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</si>
  <si>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</si>
  <si>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</si>
  <si>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</si>
  <si>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</si>
  <si>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</si>
  <si>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</si>
  <si>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</si>
  <si>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</si>
  <si>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</si>
  <si>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</si>
  <si>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</si>
  <si>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</si>
  <si>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</si>
  <si>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</si>
  <si>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</si>
  <si>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</si>
  <si>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</si>
  <si>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</si>
  <si>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</si>
  <si>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</si>
  <si>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</si>
  <si>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</si>
  <si>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</si>
  <si>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</si>
  <si>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</si>
  <si>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</si>
  <si>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</si>
  <si>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</si>
  <si>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</si>
  <si>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</si>
  <si>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</si>
  <si>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</si>
  <si>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</si>
  <si>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</si>
  <si>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</si>
  <si>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</si>
  <si>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</si>
  <si>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</si>
  <si>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</si>
  <si>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</si>
  <si>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</si>
  <si>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</si>
  <si>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</si>
  <si>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</si>
  <si>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</si>
  <si>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</si>
  <si>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</si>
  <si>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</si>
  <si>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</si>
  <si>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</si>
  <si>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</si>
  <si>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</si>
  <si>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</si>
  <si>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</si>
  <si>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</si>
  <si>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</si>
  <si>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</si>
  <si>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</si>
  <si>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</si>
  <si>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</si>
  <si>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</si>
  <si>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</si>
  <si>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</si>
  <si>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</si>
  <si>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</si>
  <si>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</si>
  <si>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</si>
  <si>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</si>
  <si>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</si>
  <si>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</si>
  <si>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</si>
  <si>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</si>
  <si>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</si>
  <si>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</si>
  <si>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</si>
  <si>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</si>
  <si>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</si>
  <si>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</si>
  <si>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</si>
  <si>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</si>
  <si>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</si>
  <si>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</si>
  <si>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</si>
  <si>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</si>
  <si>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</si>
  <si>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</si>
  <si>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</si>
  <si>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</si>
  <si>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</si>
  <si>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</si>
  <si>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</si>
  <si>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</si>
  <si>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</si>
  <si>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</si>
  <si>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</si>
  <si>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</si>
  <si>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</si>
  <si>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</si>
  <si>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</si>
  <si>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</si>
  <si>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</si>
  <si>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</si>
  <si>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</si>
  <si>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</si>
  <si>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</si>
  <si>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</si>
  <si>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</si>
  <si>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</si>
  <si>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</si>
  <si>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</si>
  <si>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</si>
  <si>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</si>
  <si>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</si>
  <si>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</si>
  <si>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</si>
  <si>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</si>
  <si>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</si>
  <si>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</si>
  <si>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</si>
  <si>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</si>
  <si>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</si>
  <si>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</si>
  <si>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</si>
  <si>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</si>
  <si>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</si>
  <si>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</si>
  <si>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</si>
  <si>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</si>
  <si>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</si>
  <si>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</si>
  <si>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</si>
  <si>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</si>
  <si>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</si>
  <si>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</si>
  <si>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</si>
  <si>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</si>
  <si>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</si>
  <si>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</si>
  <si>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</si>
  <si>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</si>
  <si>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</si>
  <si>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</si>
  <si>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</si>
  <si>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</si>
  <si>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</si>
  <si>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</si>
  <si>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</si>
  <si>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</si>
  <si>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</si>
  <si>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</si>
  <si>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</si>
  <si>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</si>
  <si>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</si>
  <si>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</si>
  <si>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</si>
  <si>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</si>
  <si>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</si>
  <si>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</si>
  <si>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</si>
  <si>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</si>
  <si>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</si>
  <si>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</si>
  <si>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</si>
  <si>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</si>
  <si>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</si>
  <si>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</si>
  <si>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</si>
  <si>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</si>
  <si>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</si>
  <si>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</si>
  <si>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</si>
  <si>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</si>
  <si>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</si>
  <si>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</si>
  <si>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</si>
  <si>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</si>
  <si>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</si>
  <si>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</si>
  <si>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</si>
  <si>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</si>
  <si>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</si>
  <si>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</si>
  <si>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</si>
  <si>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</si>
  <si>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</si>
  <si>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</si>
  <si>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</si>
  <si>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</si>
  <si>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</si>
  <si>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</si>
  <si>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</si>
  <si>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</si>
  <si>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</si>
  <si>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</si>
  <si>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</si>
  <si>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</si>
  <si>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</si>
  <si>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</si>
  <si>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</si>
  <si>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</si>
  <si>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</si>
  <si>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</si>
  <si>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</si>
  <si>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</si>
  <si>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</si>
  <si>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</si>
  <si>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</si>
  <si>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</si>
  <si>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</si>
  <si>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</si>
  <si>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</si>
  <si>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</si>
  <si>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</si>
  <si>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</si>
  <si>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</si>
  <si>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</si>
  <si>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</si>
  <si>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</si>
  <si>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</si>
  <si>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</si>
  <si>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</si>
  <si>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</si>
  <si>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</si>
  <si>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</si>
  <si>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</si>
  <si>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</si>
  <si>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</si>
  <si>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</si>
  <si>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</si>
  <si>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</si>
  <si>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</si>
  <si>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</si>
  <si>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</si>
  <si>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</si>
  <si>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</si>
  <si>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</si>
  <si>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</si>
  <si>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</si>
  <si>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</si>
  <si>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</si>
  <si>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</si>
  <si>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</si>
  <si>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</si>
  <si>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</si>
  <si>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</si>
  <si>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</si>
  <si>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</si>
  <si>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</si>
  <si>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</si>
  <si>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</si>
  <si>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</si>
  <si>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</si>
  <si>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</si>
  <si>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</si>
  <si>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</si>
  <si>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</si>
  <si>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</si>
  <si>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</si>
  <si>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</si>
  <si>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</si>
  <si>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</si>
  <si>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</si>
  <si>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</si>
  <si>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</si>
  <si>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</si>
  <si>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</si>
  <si>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</si>
  <si>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</si>
  <si>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</si>
  <si>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</si>
  <si>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</si>
  <si>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</si>
  <si>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</si>
  <si>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</si>
  <si>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</si>
  <si>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</si>
  <si>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</si>
  <si>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</si>
  <si>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</si>
  <si>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</si>
  <si>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</si>
  <si>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</si>
  <si>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</si>
  <si>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</si>
  <si>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</si>
  <si>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</si>
  <si>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</si>
  <si>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</si>
  <si>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</si>
  <si>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</si>
  <si>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</si>
  <si>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</si>
  <si>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</si>
  <si>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</si>
  <si>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</si>
  <si>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</si>
  <si>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</si>
  <si>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</si>
  <si>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</si>
  <si>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</si>
  <si>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</si>
  <si>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</si>
  <si>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</si>
  <si>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</si>
  <si>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</si>
  <si>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</si>
  <si>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</si>
  <si>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</si>
  <si>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</si>
  <si>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</si>
  <si>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</si>
  <si>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</si>
  <si>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</si>
  <si>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</si>
  <si>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</si>
  <si>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</si>
  <si>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</si>
  <si>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</si>
  <si>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</si>
  <si>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</si>
  <si>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</si>
  <si>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</si>
  <si>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</si>
  <si>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</si>
  <si>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</si>
  <si>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</si>
  <si>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</si>
  <si>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</si>
  <si>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</si>
  <si>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</si>
  <si>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</si>
  <si>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</si>
  <si>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</si>
  <si>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</si>
  <si>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</si>
  <si>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</si>
  <si>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</si>
  <si>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</si>
  <si>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</si>
  <si>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</si>
  <si>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</si>
  <si>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</si>
  <si>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</si>
  <si>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</si>
  <si>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</si>
  <si>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</si>
  <si>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</si>
  <si>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</si>
  <si>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</si>
  <si>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</si>
  <si>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</si>
  <si>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</si>
  <si>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</si>
  <si>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</si>
  <si>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</si>
  <si>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</si>
  <si>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</si>
  <si>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</si>
  <si>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</si>
  <si>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</si>
  <si>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</si>
  <si>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</si>
  <si>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</si>
  <si>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</si>
  <si>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</si>
  <si>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</si>
  <si>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</si>
  <si>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</si>
  <si>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</si>
  <si>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</si>
  <si>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</si>
  <si>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</si>
  <si>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</si>
  <si>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</si>
  <si>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</si>
  <si>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</si>
  <si>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</si>
  <si>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</si>
  <si>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</si>
  <si>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</si>
  <si>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</si>
  <si>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</si>
  <si>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</si>
  <si>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</si>
  <si>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</si>
  <si>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</si>
  <si>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</si>
  <si>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</si>
  <si>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</si>
  <si>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</si>
  <si>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</si>
  <si>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</si>
  <si>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</si>
  <si>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</si>
  <si>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</si>
  <si>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</si>
  <si>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</si>
  <si>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</si>
  <si>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</si>
  <si>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</si>
  <si>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</si>
  <si>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</si>
  <si>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</si>
  <si>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</si>
  <si>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</si>
  <si>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</si>
  <si>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</si>
  <si>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</si>
  <si>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</si>
  <si>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</si>
  <si>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</si>
  <si>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</si>
  <si>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</si>
  <si>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</si>
  <si>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</si>
  <si>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</si>
  <si>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</si>
  <si>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</si>
  <si>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</si>
  <si>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</si>
  <si>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</si>
  <si>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</si>
  <si>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</si>
  <si>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</si>
  <si>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</si>
  <si>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</si>
  <si>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</si>
  <si>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</si>
  <si>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</si>
  <si>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</si>
  <si>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</si>
  <si>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</si>
  <si>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</si>
  <si>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</si>
  <si>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</si>
  <si>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</si>
  <si>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</si>
  <si>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</si>
  <si>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</si>
  <si>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</si>
  <si>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</si>
  <si>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</si>
  <si>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</si>
  <si>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</si>
  <si>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</si>
  <si>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</si>
  <si>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</si>
  <si>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</si>
  <si>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</si>
  <si>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</si>
  <si>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</si>
  <si>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</si>
  <si>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</si>
  <si>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</si>
  <si>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</si>
  <si>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</si>
  <si>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</si>
  <si>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</si>
  <si>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</si>
  <si>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</si>
  <si>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</si>
  <si>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</si>
  <si>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</si>
  <si>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</si>
  <si>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</si>
  <si>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</si>
  <si>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</si>
  <si>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</si>
  <si>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</si>
  <si>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</si>
  <si>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</si>
  <si>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</si>
  <si>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</si>
  <si>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</si>
  <si>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</si>
  <si>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</si>
  <si>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</si>
  <si>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</si>
  <si>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</si>
  <si>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</si>
  <si>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</si>
  <si>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</si>
  <si>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</si>
  <si>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</si>
  <si>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</si>
  <si>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</si>
  <si>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</si>
  <si>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</si>
  <si>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</si>
  <si>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</si>
  <si>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</si>
  <si>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</si>
  <si>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</si>
  <si>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</si>
  <si>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</si>
  <si>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</si>
  <si>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</si>
  <si>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</si>
  <si>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</si>
  <si>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</si>
  <si>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</si>
  <si>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</si>
  <si>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</si>
  <si>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</si>
  <si>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</si>
  <si>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</si>
  <si>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</si>
  <si>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</si>
  <si>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</si>
  <si>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</si>
  <si>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</si>
  <si>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</si>
  <si>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</si>
  <si>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</si>
  <si>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</si>
  <si>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</si>
  <si>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</si>
  <si>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</si>
  <si>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</si>
  <si>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</si>
  <si>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</si>
  <si>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</si>
  <si>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</si>
  <si>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</si>
  <si>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</si>
  <si>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</si>
  <si>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</si>
  <si>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</si>
  <si>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</si>
  <si>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</si>
  <si>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</si>
  <si>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</si>
  <si>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</si>
  <si>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</si>
  <si>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</si>
  <si>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</si>
  <si>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</si>
  <si>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</si>
  <si>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</si>
  <si>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</si>
  <si>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</si>
  <si>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</si>
  <si>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</si>
  <si>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</si>
  <si>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</si>
  <si>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</si>
  <si>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</si>
  <si>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</si>
  <si>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</si>
  <si>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</si>
  <si>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</si>
  <si>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</si>
  <si>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</si>
  <si>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</si>
  <si>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</si>
  <si>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</si>
  <si>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</si>
  <si>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</si>
  <si>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</si>
  <si>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</si>
  <si>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</si>
  <si>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</si>
  <si>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</si>
  <si>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</si>
  <si>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</si>
  <si>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</si>
  <si>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</si>
  <si>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</si>
  <si>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</si>
  <si>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</si>
  <si>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</si>
  <si>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</si>
  <si>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</si>
  <si>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</si>
  <si>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</si>
  <si>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</si>
  <si>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</si>
  <si>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</si>
  <si>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</si>
  <si>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</si>
  <si>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</si>
  <si>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</si>
  <si>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</si>
  <si>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</si>
  <si>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</si>
  <si>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</si>
  <si>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</si>
  <si>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</si>
  <si>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</si>
  <si>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</si>
  <si>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</si>
  <si>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</si>
  <si>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</si>
  <si>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</si>
  <si>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</si>
  <si>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</si>
  <si>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</si>
  <si>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</si>
  <si>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</si>
  <si>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</si>
  <si>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</si>
  <si>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</si>
  <si>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</si>
  <si>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</si>
  <si>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</si>
  <si>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</si>
  <si>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</si>
  <si>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</si>
  <si>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</si>
  <si>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</si>
  <si>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</si>
  <si>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</si>
  <si>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</si>
  <si>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</si>
  <si>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</si>
  <si>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</si>
  <si>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</si>
  <si>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</si>
  <si>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</si>
  <si>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</si>
  <si>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</si>
  <si>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</si>
  <si>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</si>
  <si>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</si>
  <si>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</si>
  <si>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</si>
  <si>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</si>
  <si>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</si>
  <si>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</si>
  <si>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</si>
  <si>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</si>
  <si>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</si>
  <si>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</si>
  <si>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</si>
  <si>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</si>
  <si>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</si>
  <si>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</si>
  <si>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</si>
  <si>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</si>
  <si>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</si>
  <si>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</si>
  <si>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</si>
  <si>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</si>
  <si>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</si>
  <si>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</si>
  <si>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</si>
  <si>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</si>
  <si>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</si>
  <si>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</si>
  <si>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</si>
  <si>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</si>
  <si>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</si>
  <si>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</si>
  <si>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</si>
  <si>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</si>
  <si>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</si>
  <si>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</si>
  <si>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</si>
  <si>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</si>
  <si>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</si>
  <si>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</si>
  <si>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</si>
  <si>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</si>
  <si>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</si>
  <si>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</si>
  <si>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</si>
  <si>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</si>
  <si>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</si>
  <si>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</si>
  <si>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</si>
  <si>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</si>
  <si>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</si>
  <si>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</si>
  <si>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</si>
  <si>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</si>
  <si>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</si>
  <si>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</si>
  <si>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</si>
  <si>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</si>
  <si>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</si>
  <si>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</si>
  <si>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</si>
  <si>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</si>
  <si>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</si>
  <si>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</si>
  <si>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</si>
  <si>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</si>
  <si>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</si>
  <si>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</si>
  <si>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</si>
  <si>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</si>
  <si>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</si>
  <si>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</si>
  <si>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</si>
  <si>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</si>
  <si>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</si>
  <si>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</si>
  <si>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</si>
  <si>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</si>
  <si>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</si>
  <si>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</si>
  <si>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</si>
  <si>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</si>
  <si>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</si>
  <si>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</si>
  <si>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</si>
  <si>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</si>
  <si>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</si>
  <si>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</si>
  <si>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</si>
  <si>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</si>
  <si>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</si>
  <si>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</si>
  <si>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</si>
  <si>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</si>
  <si>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</si>
  <si>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</si>
  <si>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</si>
  <si>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</si>
  <si>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</si>
  <si>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</si>
  <si>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</si>
  <si>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</si>
  <si>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</si>
  <si>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</si>
  <si>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</si>
  <si>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</si>
  <si>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</si>
  <si>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</si>
  <si>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</si>
  <si>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</si>
  <si>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</si>
  <si>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</si>
  <si>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</si>
  <si>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</si>
  <si>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</si>
  <si>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</si>
  <si>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</si>
  <si>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</si>
  <si>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</si>
  <si>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</si>
  <si>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</si>
  <si>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</si>
  <si>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</si>
  <si>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</si>
  <si>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</si>
  <si>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</si>
  <si>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</si>
  <si>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</si>
  <si>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</si>
  <si>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</si>
  <si>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</si>
  <si>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</si>
  <si>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</si>
  <si>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</si>
  <si>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</si>
  <si>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</si>
  <si>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</si>
  <si>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</si>
  <si>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</si>
  <si>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</si>
  <si>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</si>
  <si>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</si>
  <si>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</si>
  <si>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</si>
  <si>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</si>
  <si>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</si>
  <si>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</si>
  <si>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</si>
  <si>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</si>
  <si>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</si>
  <si>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</si>
  <si>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</si>
  <si>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</si>
  <si>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</si>
  <si>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</si>
  <si>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</si>
  <si>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</si>
  <si>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</si>
  <si>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</si>
  <si>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</si>
  <si>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</si>
  <si>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</si>
  <si>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</si>
  <si>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</si>
  <si>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</si>
  <si>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</si>
  <si>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</si>
  <si>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</si>
  <si>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</si>
  <si>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</si>
  <si>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</si>
  <si>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</si>
  <si>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</si>
  <si>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</si>
  <si>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</si>
  <si>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</si>
  <si>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</si>
  <si>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</si>
  <si>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</si>
  <si>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</si>
  <si>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</si>
  <si>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</si>
  <si>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</si>
  <si>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</si>
  <si>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</si>
  <si>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</si>
  <si>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</si>
  <si>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</si>
  <si>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</si>
  <si>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</si>
  <si>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</si>
  <si>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</si>
  <si>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</si>
  <si>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</si>
  <si>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</si>
  <si>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</si>
  <si>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</si>
  <si>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</si>
  <si>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</si>
  <si>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</si>
  <si>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</si>
  <si>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</si>
  <si>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</si>
  <si>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</si>
  <si>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</si>
  <si>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</si>
  <si>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</si>
  <si>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</si>
  <si>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</si>
  <si>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</si>
  <si>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</si>
  <si>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</si>
  <si>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</si>
  <si>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</si>
  <si>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</si>
  <si>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</si>
  <si>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</si>
  <si>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</si>
  <si>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</si>
  <si>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</si>
  <si>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</si>
  <si>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</si>
  <si>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</si>
  <si>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</si>
  <si>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</si>
  <si>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</si>
  <si>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</si>
  <si>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</si>
  <si>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</si>
  <si>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</si>
  <si>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</si>
  <si>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</si>
  <si>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</si>
  <si>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</si>
  <si>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</si>
  <si>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</si>
  <si>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</si>
  <si>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</si>
  <si>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</si>
  <si>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</si>
  <si>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</si>
  <si>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</si>
  <si>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</si>
  <si>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</si>
  <si>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</si>
  <si>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</si>
  <si>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</si>
  <si>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</si>
  <si>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</si>
  <si>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</si>
  <si>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</si>
  <si>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</si>
  <si>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</si>
  <si>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</si>
  <si>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</si>
  <si>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</si>
  <si>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</si>
  <si>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</si>
  <si>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</si>
  <si>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</si>
  <si>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</si>
  <si>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</si>
  <si>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</si>
  <si>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</si>
  <si>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</si>
  <si>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</si>
  <si>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</si>
  <si>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</si>
  <si>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</si>
  <si>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</si>
  <si>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</si>
  <si>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</si>
  <si>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</si>
  <si>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</si>
  <si>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</si>
  <si>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</si>
  <si>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</si>
  <si>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</si>
  <si>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</si>
  <si>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</si>
  <si>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</si>
  <si>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</si>
  <si>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</si>
  <si>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</si>
  <si>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</si>
  <si>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</si>
  <si>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</si>
  <si>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</si>
  <si>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</si>
  <si>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</si>
  <si>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</si>
  <si>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</si>
  <si>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</si>
  <si>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</si>
  <si>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</si>
  <si>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</si>
  <si>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</si>
  <si>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</si>
  <si>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</si>
  <si>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</si>
  <si>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</si>
  <si>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</si>
  <si>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</si>
  <si>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</si>
  <si>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</si>
  <si>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</si>
  <si>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</si>
  <si>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</si>
  <si>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</si>
  <si>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</si>
  <si>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</si>
  <si>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</si>
  <si>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</si>
  <si>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</si>
  <si>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</si>
  <si>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</si>
  <si>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</si>
  <si>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</si>
  <si>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</si>
  <si>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</si>
  <si>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</si>
  <si>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</si>
  <si>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</si>
  <si>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</si>
  <si>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</si>
  <si>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</si>
  <si>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</si>
  <si>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</si>
  <si>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</si>
  <si>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</si>
  <si>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</si>
  <si>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</si>
  <si>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</si>
  <si>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</si>
  <si>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</si>
  <si>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</si>
  <si>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</si>
  <si>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</si>
  <si>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</si>
  <si>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</si>
  <si>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</si>
  <si>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</si>
  <si>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</si>
  <si>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</si>
  <si>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</si>
  <si>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</si>
  <si>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</si>
  <si>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</si>
  <si>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</si>
  <si>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</si>
  <si>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</si>
  <si>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</si>
  <si>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</si>
  <si>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</si>
  <si>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</si>
  <si>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</si>
  <si>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</si>
  <si>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</si>
  <si>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</si>
  <si>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</si>
  <si>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</si>
  <si>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</si>
  <si>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</si>
  <si>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</si>
  <si>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</si>
  <si>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</si>
  <si>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</si>
  <si>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</si>
  <si>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</si>
  <si>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</si>
  <si>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</si>
  <si>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</si>
  <si>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</si>
  <si>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</si>
  <si>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</si>
  <si>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</si>
  <si>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</si>
  <si>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</si>
  <si>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</si>
  <si>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</si>
  <si>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</si>
  <si>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</si>
  <si>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</si>
  <si>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</si>
  <si>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</si>
  <si>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</si>
  <si>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</si>
  <si>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</si>
  <si>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</si>
  <si>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</si>
  <si>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</si>
  <si>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</si>
  <si>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</si>
  <si>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</si>
  <si>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</si>
  <si>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</si>
  <si>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</si>
  <si>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</si>
  <si>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</si>
  <si>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</si>
  <si>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</si>
  <si>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</si>
  <si>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</si>
  <si>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</si>
  <si>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</si>
  <si>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</si>
  <si>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</si>
  <si>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</si>
  <si>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</si>
  <si>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</si>
  <si>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</si>
  <si>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</si>
  <si>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</si>
  <si>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</si>
  <si>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</si>
  <si>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</si>
  <si>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</si>
  <si>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</si>
  <si>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</si>
  <si>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</si>
  <si>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</si>
  <si>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</si>
  <si>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</si>
  <si>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</si>
  <si>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</si>
  <si>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</si>
  <si>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</si>
  <si>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</si>
  <si>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</si>
  <si>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</si>
  <si>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</si>
  <si>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</si>
  <si>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</si>
  <si>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</si>
  <si>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</si>
  <si>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</si>
  <si>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</si>
  <si>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</si>
  <si>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</si>
  <si>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</si>
  <si>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</si>
  <si>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</si>
  <si>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</si>
  <si>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</si>
  <si>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</si>
  <si>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</si>
  <si>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</si>
  <si>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</si>
  <si>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</si>
  <si>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</si>
  <si>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</si>
  <si>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</si>
  <si>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</si>
  <si>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</si>
  <si>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</si>
  <si>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</si>
  <si>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</si>
  <si>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</si>
  <si>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</si>
  <si>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</si>
  <si>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</si>
  <si>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</si>
  <si>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</si>
  <si>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</si>
  <si>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</si>
  <si>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</si>
  <si>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</si>
  <si>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</si>
  <si>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</si>
  <si>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</si>
  <si>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</si>
  <si>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</si>
  <si>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</si>
  <si>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</si>
  <si>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</si>
  <si>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</si>
  <si>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</si>
  <si>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</si>
  <si>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</si>
  <si>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</si>
  <si>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</si>
  <si>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</si>
  <si>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</si>
  <si>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</si>
  <si>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</si>
  <si>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</si>
  <si>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</si>
  <si>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</si>
  <si>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</si>
  <si>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</si>
  <si>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</si>
  <si>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</si>
  <si>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</si>
  <si>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</si>
  <si>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</si>
  <si>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</si>
  <si>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</si>
  <si>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</si>
  <si>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</si>
  <si>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</si>
  <si>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</si>
  <si>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</si>
  <si>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</si>
  <si>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</si>
  <si>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</si>
  <si>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</si>
  <si>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</si>
  <si>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</si>
  <si>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</si>
  <si>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</si>
  <si>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</si>
  <si>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</si>
  <si>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</si>
  <si>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</si>
  <si>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</si>
  <si>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</si>
  <si>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</si>
  <si>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</si>
  <si>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</si>
  <si>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</si>
  <si>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</si>
  <si>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</si>
  <si>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</si>
  <si>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</si>
  <si>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</si>
  <si>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</si>
  <si>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</si>
  <si>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</si>
  <si>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</si>
  <si>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</si>
  <si>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</si>
  <si>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</si>
  <si>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</si>
  <si>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</si>
  <si>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</si>
  <si>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</si>
  <si>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</si>
  <si>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</si>
  <si>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</si>
  <si>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</si>
  <si>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</si>
  <si>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</si>
  <si>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</si>
  <si>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</si>
  <si>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</si>
  <si>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</si>
  <si>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</si>
  <si>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</si>
  <si>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</si>
  <si>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</si>
  <si>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</si>
  <si>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</si>
  <si>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</si>
  <si>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</si>
  <si>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</si>
  <si>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</si>
  <si>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</si>
  <si>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</si>
  <si>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</si>
  <si>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</si>
  <si>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</si>
  <si>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</si>
  <si>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</si>
  <si>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</si>
  <si>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</si>
  <si>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</si>
  <si>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</si>
  <si>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</si>
  <si>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</si>
  <si>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</si>
  <si>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</si>
  <si>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</si>
  <si>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</si>
  <si>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</si>
  <si>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</si>
  <si>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</si>
  <si>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</si>
  <si>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</si>
  <si>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</si>
  <si>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</si>
  <si>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</si>
  <si>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</si>
  <si>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</si>
  <si>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</si>
  <si>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</si>
  <si>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</si>
  <si>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</si>
  <si>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</si>
  <si>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</si>
  <si>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</si>
  <si>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</si>
  <si>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</si>
  <si>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</si>
  <si>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</si>
  <si>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</si>
  <si>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</si>
  <si>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</si>
  <si>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</si>
  <si>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</si>
  <si>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</si>
  <si>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</si>
  <si>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</si>
  <si>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</si>
  <si>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</si>
  <si>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</si>
  <si>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</si>
  <si>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</si>
  <si>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</si>
  <si>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</si>
  <si>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</si>
  <si>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</si>
  <si>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</si>
  <si>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</si>
  <si>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</si>
  <si>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</si>
  <si>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</si>
  <si>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</si>
  <si>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</si>
  <si>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</si>
  <si>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</si>
  <si>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</si>
  <si>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</si>
  <si>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</si>
  <si>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</si>
  <si>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</si>
  <si>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</si>
  <si>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</si>
  <si>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</si>
  <si>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</si>
  <si>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</si>
  <si>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</si>
  <si>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</si>
  <si>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</si>
  <si>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</si>
  <si>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</si>
  <si>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</si>
  <si>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</si>
  <si>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</si>
  <si>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</si>
  <si>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</si>
  <si>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</si>
  <si>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</si>
  <si>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</si>
  <si>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</si>
  <si>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</si>
  <si>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</si>
  <si>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</si>
  <si>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</si>
  <si>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</si>
  <si>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</si>
  <si>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</si>
  <si>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</si>
  <si>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</si>
  <si>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</si>
  <si>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</si>
  <si>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</si>
  <si>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</si>
  <si>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</si>
  <si>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</si>
  <si>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</si>
  <si>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</si>
  <si>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</si>
  <si>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</si>
  <si>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</si>
  <si>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</si>
  <si>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</si>
  <si>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</si>
  <si>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</si>
  <si>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</si>
  <si>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</si>
  <si>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</si>
  <si>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</si>
  <si>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</si>
  <si>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</si>
  <si>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</si>
  <si>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</si>
  <si>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</si>
  <si>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</si>
  <si>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</si>
  <si>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</si>
  <si>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</si>
  <si>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</si>
  <si>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</si>
  <si>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</si>
  <si>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</si>
  <si>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</si>
  <si>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</si>
  <si>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</si>
  <si>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</si>
  <si>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</si>
  <si>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</si>
  <si>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</si>
  <si>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</si>
  <si>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</si>
  <si>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</si>
  <si>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</si>
  <si>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</si>
  <si>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</si>
  <si>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</si>
  <si>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</si>
  <si>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</si>
  <si>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</si>
  <si>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</si>
  <si>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</si>
  <si>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</si>
  <si>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</si>
  <si>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</si>
  <si>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</si>
  <si>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</si>
  <si>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</si>
  <si>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</si>
  <si>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</si>
  <si>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</si>
  <si>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</si>
  <si>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</si>
  <si>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</si>
  <si>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</si>
  <si>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</si>
  <si>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</si>
  <si>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</si>
  <si>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</si>
  <si>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</si>
  <si>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</si>
  <si>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</si>
  <si>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</si>
  <si>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</si>
  <si>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</si>
  <si>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</si>
  <si>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</si>
  <si>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</si>
  <si>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</si>
  <si>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</si>
  <si>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</si>
  <si>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</si>
  <si>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</si>
  <si>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</si>
  <si>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</si>
  <si>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</si>
  <si>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</si>
  <si>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</si>
  <si>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</si>
  <si>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</si>
  <si>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</si>
  <si>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</si>
  <si>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</si>
  <si>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</si>
  <si>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</si>
  <si>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</si>
  <si>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</si>
  <si>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</si>
  <si>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</si>
  <si>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</si>
  <si>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</si>
  <si>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</si>
  <si>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</si>
  <si>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</si>
  <si>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</si>
  <si>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</si>
  <si>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</si>
  <si>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</si>
  <si>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</si>
  <si>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</si>
  <si>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</si>
  <si>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</si>
  <si>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</si>
  <si>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</si>
  <si>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</si>
  <si>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</si>
  <si>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</si>
  <si>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</si>
  <si>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</si>
  <si>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</si>
  <si>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</si>
  <si>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</si>
  <si>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</si>
  <si>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</si>
  <si>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</si>
  <si>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</si>
  <si>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</si>
  <si>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</si>
  <si>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</si>
  <si>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</si>
  <si>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</si>
  <si>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</si>
  <si>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</si>
  <si>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</si>
  <si>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</si>
  <si>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</si>
  <si>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</si>
  <si>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</si>
  <si>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</si>
  <si>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</si>
  <si>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</si>
  <si>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</si>
  <si>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</si>
  <si>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</si>
  <si>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</si>
  <si>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</si>
  <si>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</si>
  <si>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</si>
  <si>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</si>
  <si>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</si>
  <si>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</si>
  <si>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</si>
  <si>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</si>
  <si>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</si>
  <si>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</si>
  <si>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</si>
  <si>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</si>
  <si>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</si>
  <si>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</si>
  <si>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</si>
  <si>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</si>
  <si>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</si>
  <si>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</si>
  <si>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</si>
  <si>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</si>
  <si>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</si>
  <si>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</si>
  <si>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</si>
  <si>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</si>
  <si>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</si>
  <si>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</si>
  <si>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</si>
  <si>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</si>
  <si>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</si>
  <si>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</si>
  <si>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</si>
  <si>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</si>
  <si>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</si>
  <si>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</si>
  <si>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</si>
  <si>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</si>
  <si>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</si>
  <si>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</si>
  <si>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</si>
  <si>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</si>
  <si>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</si>
  <si>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</si>
  <si>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</si>
  <si>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</si>
  <si>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</si>
  <si>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</si>
  <si>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</si>
  <si>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</si>
  <si>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</si>
  <si>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</si>
  <si>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</si>
  <si>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</si>
  <si>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</si>
  <si>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</si>
  <si>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</si>
  <si>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</si>
  <si>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</si>
  <si>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</si>
  <si>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</si>
  <si>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</si>
  <si>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</si>
  <si>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</si>
  <si>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</si>
  <si>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</si>
  <si>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</si>
  <si>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</si>
  <si>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</si>
  <si>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</si>
  <si>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</si>
  <si>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</si>
  <si>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</si>
  <si>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</si>
  <si>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</si>
  <si>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</si>
  <si>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</si>
  <si>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</si>
  <si>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</si>
  <si>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</si>
  <si>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</si>
  <si>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</si>
  <si>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</si>
  <si>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</si>
  <si>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</si>
  <si>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</si>
  <si>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</si>
  <si>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</si>
  <si>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</si>
  <si>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</si>
  <si>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</si>
  <si>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</si>
  <si>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</si>
  <si>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</si>
  <si>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</si>
  <si>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</si>
  <si>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</si>
  <si>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</si>
  <si>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</si>
  <si>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</si>
  <si>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</si>
  <si>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</si>
  <si>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</si>
  <si>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</si>
  <si>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</si>
  <si>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</si>
  <si>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</si>
  <si>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</si>
  <si>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</si>
  <si>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</si>
  <si>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</si>
  <si>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</si>
  <si>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</si>
  <si>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</si>
  <si>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</si>
  <si>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</si>
  <si>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</si>
  <si>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</si>
  <si>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</si>
  <si>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</si>
  <si>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</si>
  <si>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</si>
  <si>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</si>
  <si>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</si>
  <si>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</si>
  <si>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</si>
  <si>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</si>
  <si>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</si>
  <si>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</si>
  <si>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</si>
  <si>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</si>
  <si>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</si>
  <si>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</si>
  <si>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</si>
  <si>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</si>
  <si>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</si>
  <si>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</si>
  <si>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</si>
  <si>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</si>
  <si>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</si>
  <si>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</si>
  <si>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</si>
  <si>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</si>
  <si>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</si>
  <si>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</si>
  <si>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</si>
  <si>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</si>
  <si>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</si>
  <si>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</si>
  <si>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</si>
  <si>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</si>
  <si>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</si>
  <si>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</si>
  <si>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</si>
  <si>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</si>
  <si>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</si>
  <si>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</si>
  <si>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</si>
  <si>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</si>
  <si>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</si>
  <si>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</si>
  <si>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</si>
  <si>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</si>
  <si>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</si>
  <si>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</si>
  <si>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</si>
  <si>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</si>
  <si>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</si>
  <si>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</si>
  <si>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</si>
  <si>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</si>
  <si>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</si>
  <si>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</si>
  <si>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</si>
  <si>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</si>
  <si>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</si>
  <si>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</si>
  <si>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</si>
  <si>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</si>
  <si>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</si>
  <si>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</si>
  <si>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</si>
  <si>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</si>
  <si>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</si>
  <si>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</si>
  <si>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</si>
  <si>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</si>
  <si>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</si>
  <si>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</si>
  <si>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</si>
  <si>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</si>
  <si>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</si>
  <si>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</si>
  <si>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</si>
  <si>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</si>
  <si>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</si>
  <si>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</si>
  <si>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</si>
  <si>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</si>
  <si>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</si>
  <si>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</si>
  <si>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</si>
  <si>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</si>
  <si>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</si>
  <si>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</si>
  <si>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</si>
  <si>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</si>
  <si>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</si>
  <si>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</si>
  <si>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</si>
  <si>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</si>
  <si>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</si>
  <si>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</si>
  <si>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</si>
  <si>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</si>
  <si>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</si>
  <si>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</si>
  <si>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</si>
  <si>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</si>
  <si>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</si>
  <si>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</si>
  <si>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</si>
  <si>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</si>
  <si>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</si>
  <si>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</si>
  <si>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</si>
  <si>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</si>
  <si>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</si>
  <si>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</si>
  <si>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</si>
  <si>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</si>
  <si>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</si>
  <si>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</si>
  <si>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</si>
  <si>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</si>
  <si>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</si>
  <si>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</si>
  <si>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</si>
  <si>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</si>
  <si>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</si>
  <si>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</si>
  <si>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</si>
  <si>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</si>
  <si>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</si>
  <si>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</si>
  <si>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</si>
  <si>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</si>
  <si>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</si>
  <si>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</si>
  <si>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</si>
  <si>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</si>
  <si>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</si>
  <si>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</si>
  <si>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</si>
  <si>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</si>
  <si>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</si>
  <si>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</si>
  <si>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</si>
  <si>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</si>
  <si>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</si>
  <si>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</si>
  <si>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</si>
  <si>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</si>
  <si>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</si>
  <si>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</si>
  <si>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</si>
  <si>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</si>
  <si>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</si>
  <si>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</si>
  <si>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</si>
  <si>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</si>
  <si>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</si>
  <si>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</si>
  <si>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</si>
  <si>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</si>
  <si>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</si>
  <si>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</si>
  <si>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</si>
  <si>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</si>
  <si>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</si>
  <si>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</si>
  <si>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</si>
  <si>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</si>
  <si>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</si>
  <si>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</si>
  <si>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</si>
  <si>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</si>
  <si>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</si>
  <si>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</si>
  <si>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</si>
  <si>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</si>
  <si>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</si>
  <si>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</si>
  <si>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</si>
  <si>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</si>
  <si>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</si>
  <si>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</si>
  <si>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</si>
  <si>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</si>
  <si>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</si>
  <si>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</si>
  <si>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</si>
  <si>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</si>
  <si>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</si>
  <si>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</si>
  <si>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</si>
  <si>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</si>
  <si>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</si>
  <si>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</si>
  <si>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</si>
  <si>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</si>
  <si>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</si>
  <si>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</si>
  <si>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</si>
  <si>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</si>
  <si>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</si>
  <si>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</si>
  <si>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</si>
  <si>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</si>
  <si>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</si>
  <si>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</si>
  <si>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</si>
  <si>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</si>
  <si>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</si>
  <si>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</si>
  <si>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</si>
  <si>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</si>
  <si>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</si>
  <si>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</si>
  <si>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</si>
  <si>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</si>
  <si>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</si>
  <si>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</si>
  <si>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</si>
  <si>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</si>
  <si>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</si>
  <si>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</si>
  <si>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</si>
  <si>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</si>
  <si>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</si>
  <si>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</si>
  <si>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</si>
  <si>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</si>
  <si>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</si>
  <si>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</si>
  <si>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</si>
  <si>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</si>
  <si>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</si>
  <si>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</si>
  <si>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</si>
  <si>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</si>
  <si>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</si>
  <si>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</si>
  <si>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</si>
  <si>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</si>
  <si>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</si>
  <si>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</si>
  <si>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</si>
  <si>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</si>
  <si>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</si>
  <si>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</si>
  <si>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</si>
  <si>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</si>
  <si>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</si>
  <si>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</si>
  <si>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</si>
  <si>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</si>
  <si>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</si>
  <si>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</si>
  <si>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</si>
  <si>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</si>
  <si>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</si>
  <si>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</si>
  <si>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</si>
  <si>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</si>
  <si>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</si>
  <si>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</si>
  <si>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</si>
  <si>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</si>
  <si>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</si>
  <si>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</si>
  <si>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</si>
  <si>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</si>
  <si>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</si>
  <si>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</si>
  <si>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</si>
  <si>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</si>
  <si>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</si>
  <si>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</si>
  <si>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</si>
  <si>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</si>
  <si>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</si>
  <si>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</si>
  <si>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</si>
  <si>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</si>
  <si>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</si>
  <si>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</si>
  <si>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</si>
  <si>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</si>
  <si>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</si>
  <si>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</si>
  <si>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</si>
  <si>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</si>
  <si>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</si>
  <si>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</si>
  <si>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</si>
  <si>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</si>
  <si>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</si>
  <si>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</si>
  <si>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</si>
  <si>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</si>
  <si>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</si>
  <si>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</si>
  <si>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</si>
  <si>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</si>
  <si>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</si>
  <si>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</si>
  <si>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</si>
  <si>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</si>
  <si>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</si>
  <si>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</si>
  <si>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</si>
  <si>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</si>
  <si>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</si>
  <si>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</si>
  <si>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</si>
  <si>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</si>
  <si>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</si>
  <si>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</si>
  <si>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</si>
  <si>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</si>
  <si>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</si>
  <si>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</si>
  <si>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</si>
  <si>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</si>
  <si>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</si>
  <si>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</si>
  <si>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</si>
  <si>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</si>
  <si>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</si>
  <si>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</si>
  <si>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</si>
  <si>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</si>
  <si>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</si>
  <si>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</si>
  <si>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</si>
  <si>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</si>
  <si>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</si>
  <si>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</si>
  <si>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</si>
  <si>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</si>
  <si>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</si>
  <si>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</si>
  <si>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</si>
  <si>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</si>
  <si>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</si>
  <si>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</si>
  <si>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</si>
  <si>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</si>
  <si>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</si>
  <si>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</si>
  <si>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</si>
  <si>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</si>
  <si>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</si>
  <si>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</si>
  <si>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</si>
  <si>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</si>
  <si>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</si>
  <si>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</si>
  <si>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</si>
  <si>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</si>
  <si>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</si>
  <si>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</si>
  <si>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</si>
  <si>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</si>
  <si>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</si>
  <si>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</si>
  <si>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</si>
  <si>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</si>
  <si>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</si>
  <si>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</si>
  <si>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</si>
  <si>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</si>
  <si>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</si>
  <si>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</si>
  <si>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</si>
  <si>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</si>
  <si>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</si>
  <si>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</si>
  <si>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</si>
  <si>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</si>
  <si>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</si>
  <si>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</si>
  <si>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</si>
  <si>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</si>
  <si>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</si>
  <si>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</si>
  <si>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</si>
  <si>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</si>
  <si>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</si>
  <si>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</si>
  <si>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</si>
  <si>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</si>
  <si>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</si>
  <si>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</si>
  <si>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</si>
  <si>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</si>
  <si>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</si>
  <si>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</si>
  <si>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</si>
  <si>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</si>
  <si>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</si>
  <si>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</si>
  <si>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</si>
  <si>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</si>
  <si>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</si>
  <si>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</si>
  <si>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</si>
  <si>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</si>
  <si>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</si>
  <si>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</si>
  <si>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</si>
  <si>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</si>
  <si>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</si>
  <si>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</si>
  <si>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</si>
  <si>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</si>
  <si>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</si>
  <si>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</si>
  <si>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</si>
  <si>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</si>
  <si>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</si>
  <si>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</si>
  <si>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</si>
  <si>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</si>
  <si>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</si>
  <si>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</si>
  <si>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</si>
  <si>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</si>
  <si>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</si>
  <si>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</si>
  <si>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</si>
  <si>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</si>
  <si>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</si>
  <si>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</si>
  <si>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</si>
  <si>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</si>
  <si>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</si>
  <si>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</si>
  <si>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</si>
  <si>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</si>
  <si>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</si>
  <si>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</si>
  <si>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</si>
  <si>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</si>
  <si>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</si>
  <si>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</si>
  <si>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</si>
  <si>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</si>
  <si>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</si>
  <si>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</si>
  <si>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</si>
  <si>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</si>
  <si>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</si>
  <si>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</si>
  <si>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</si>
  <si>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</si>
  <si>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</si>
  <si>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</si>
  <si>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</si>
  <si>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</si>
  <si>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</si>
  <si>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</si>
  <si>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</si>
  <si>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</si>
  <si>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</si>
  <si>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</si>
  <si>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</si>
  <si>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</si>
  <si>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</si>
  <si>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</si>
  <si>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</si>
  <si>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</si>
  <si>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</si>
  <si>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</si>
  <si>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</si>
  <si>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</si>
  <si>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</si>
  <si>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</si>
  <si>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</si>
  <si>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</si>
  <si>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</si>
  <si>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</si>
  <si>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</si>
  <si>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</si>
  <si>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</si>
  <si>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</si>
  <si>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</si>
  <si>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</si>
  <si>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</si>
  <si>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</si>
  <si>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</si>
  <si>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</si>
  <si>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</si>
  <si>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</si>
  <si>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</si>
  <si>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</si>
  <si>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</si>
  <si>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</si>
  <si>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</si>
  <si>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</si>
  <si>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</si>
  <si>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</si>
  <si>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</si>
  <si>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</si>
  <si>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</si>
  <si>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</si>
  <si>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</si>
  <si>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</si>
  <si>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</si>
  <si>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</si>
  <si>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</si>
  <si>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</si>
  <si>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</si>
  <si>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</si>
  <si>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</si>
  <si>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</si>
  <si>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</si>
  <si>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</si>
  <si>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</si>
  <si>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</si>
  <si>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</si>
  <si>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</si>
  <si>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</si>
  <si>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</si>
  <si>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</si>
  <si>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</si>
  <si>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</si>
  <si>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</si>
  <si>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</si>
  <si>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</si>
  <si>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</si>
  <si>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</si>
  <si>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</si>
  <si>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</si>
  <si>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</si>
  <si>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</si>
  <si>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</si>
  <si>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</si>
  <si>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</si>
  <si>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</si>
  <si>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</si>
  <si>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</si>
  <si>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</si>
  <si>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</si>
  <si>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</si>
  <si>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</si>
  <si>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</si>
  <si>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</si>
  <si>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</si>
  <si>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</si>
  <si>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</si>
  <si>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</si>
  <si>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</si>
  <si>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</si>
  <si>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</si>
  <si>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</si>
  <si>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</si>
  <si>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</si>
  <si>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</si>
  <si>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</si>
  <si>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</si>
  <si>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</si>
  <si>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</si>
  <si>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</si>
  <si>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</si>
  <si>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</si>
  <si>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</si>
  <si>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</si>
  <si>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</si>
  <si>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</si>
  <si>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</si>
  <si>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</si>
  <si>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</si>
  <si>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</si>
  <si>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</si>
  <si>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</si>
  <si>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</si>
  <si>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</si>
  <si>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</si>
  <si>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</si>
  <si>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</si>
  <si>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</si>
  <si>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</si>
  <si>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</si>
  <si>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</si>
  <si>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</si>
  <si>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</si>
  <si>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</si>
  <si>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</si>
  <si>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</si>
  <si>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</si>
  <si>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</si>
  <si>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</si>
  <si>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</si>
  <si>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</si>
  <si>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</si>
  <si>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</si>
  <si>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</si>
  <si>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</si>
  <si>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</si>
  <si>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</si>
  <si>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</si>
  <si>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</si>
  <si>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</si>
  <si>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</si>
  <si>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</si>
  <si>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</si>
  <si>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</si>
  <si>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</si>
  <si>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</si>
  <si>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</si>
  <si>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</si>
  <si>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</si>
  <si>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</si>
  <si>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</si>
  <si>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</si>
  <si>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</si>
  <si>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</si>
  <si>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</si>
  <si>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</si>
  <si>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</si>
  <si>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</si>
  <si>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</si>
  <si>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</si>
  <si>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</si>
  <si>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</si>
  <si>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</si>
  <si>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</si>
  <si>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</si>
  <si>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</si>
  <si>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</si>
  <si>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</si>
  <si>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</si>
  <si>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</si>
  <si>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</si>
  <si>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</si>
  <si>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</si>
  <si>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</si>
  <si>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</si>
  <si>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</si>
  <si>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</si>
  <si>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</si>
  <si>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</si>
  <si>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</si>
  <si>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</si>
  <si>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</si>
  <si>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</si>
  <si>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</si>
  <si>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</si>
  <si>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</si>
  <si>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</si>
  <si>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</si>
  <si>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</si>
  <si>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</si>
  <si>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</si>
  <si>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</si>
  <si>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</si>
  <si>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</si>
  <si>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</si>
  <si>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</si>
  <si>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</si>
  <si>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</si>
  <si>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</si>
  <si>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</si>
  <si>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</si>
  <si>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</si>
  <si>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</si>
  <si>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</si>
  <si>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</si>
  <si>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</si>
  <si>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</si>
  <si>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</si>
  <si>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</si>
  <si>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</si>
  <si>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</si>
  <si>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</si>
  <si>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</si>
  <si>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</si>
  <si>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</si>
  <si>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</si>
  <si>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</si>
  <si>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</si>
  <si>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</si>
  <si>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</si>
  <si>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</si>
  <si>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</si>
  <si>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</si>
  <si>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</si>
  <si>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</si>
  <si>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</si>
  <si>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</si>
  <si>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</si>
  <si>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</si>
  <si>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</si>
  <si>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</si>
  <si>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</si>
  <si>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</si>
  <si>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</si>
  <si>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</si>
  <si>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</si>
  <si>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</si>
  <si>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</si>
  <si>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</si>
  <si>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</si>
  <si>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</si>
  <si>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</si>
  <si>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</si>
  <si>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</si>
  <si>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</si>
  <si>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</si>
  <si>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</si>
  <si>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</si>
  <si>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</si>
  <si>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</si>
  <si>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</si>
  <si>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</si>
  <si>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</si>
  <si>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</si>
  <si>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</si>
  <si>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</si>
  <si>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</si>
  <si>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</si>
  <si>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</si>
  <si>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</si>
  <si>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</si>
  <si>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</si>
  <si>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</si>
  <si>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</si>
  <si>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</si>
  <si>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</si>
  <si>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</si>
  <si>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</si>
  <si>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</si>
  <si>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</si>
  <si>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</si>
  <si>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</si>
  <si>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</si>
  <si>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</si>
  <si>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</si>
  <si>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</si>
  <si>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</si>
  <si>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</si>
  <si>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</si>
  <si>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</si>
  <si>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</si>
  <si>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</si>
  <si>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</si>
  <si>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</si>
  <si>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</si>
  <si>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</si>
  <si>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</si>
  <si>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</si>
  <si>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</si>
  <si>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</si>
  <si>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</si>
  <si>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</si>
  <si>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</si>
  <si>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</si>
  <si>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</si>
  <si>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</si>
  <si>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</si>
  <si>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</si>
  <si>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</si>
  <si>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</si>
  <si>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</si>
  <si>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</si>
  <si>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</si>
  <si>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</si>
  <si>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</si>
  <si>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</si>
  <si>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</si>
  <si>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</si>
  <si>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</si>
  <si>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</si>
  <si>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</si>
  <si>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</si>
  <si>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</si>
  <si>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</si>
  <si>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</si>
  <si>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</si>
  <si>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</si>
  <si>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</si>
  <si>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</si>
  <si>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</si>
  <si>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</si>
  <si>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</si>
  <si>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</si>
  <si>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</si>
  <si>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</si>
  <si>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</si>
  <si>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</si>
  <si>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</si>
  <si>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</si>
  <si>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</si>
  <si>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</si>
  <si>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</si>
  <si>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</si>
  <si>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</si>
  <si>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</si>
  <si>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</si>
  <si>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</si>
  <si>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</si>
  <si>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</si>
  <si>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</si>
  <si>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</si>
  <si>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</si>
  <si>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</si>
  <si>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</si>
  <si>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</si>
  <si>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</si>
  <si>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</si>
  <si>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</si>
  <si>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</si>
  <si>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</si>
  <si>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</si>
  <si>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</si>
  <si>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</si>
  <si>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</si>
  <si>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</si>
  <si>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</si>
  <si>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</si>
  <si>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</si>
  <si>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</si>
  <si>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</si>
  <si>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</si>
  <si>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</si>
  <si>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</si>
  <si>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</si>
  <si>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</si>
  <si>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</si>
  <si>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</si>
  <si>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</si>
  <si>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</si>
  <si>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</si>
  <si>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</si>
  <si>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</si>
  <si>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</si>
  <si>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</si>
  <si>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</si>
  <si>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</si>
  <si>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</si>
  <si>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</si>
  <si>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</si>
  <si>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</si>
  <si>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</si>
  <si>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</si>
  <si>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</si>
  <si>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</si>
  <si>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</si>
  <si>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</si>
  <si>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</si>
  <si>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</si>
  <si>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</si>
  <si>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</si>
  <si>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</si>
  <si>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</si>
  <si>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</si>
  <si>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</si>
  <si>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</si>
  <si>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</si>
  <si>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</si>
  <si>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</si>
  <si>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</si>
  <si>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</si>
  <si>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</si>
  <si>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</si>
  <si>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</si>
  <si>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</si>
  <si>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</si>
  <si>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</si>
  <si>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</si>
  <si>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</si>
  <si>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</si>
  <si>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</si>
  <si>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</si>
  <si>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</si>
  <si>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</si>
  <si>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</si>
  <si>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</si>
  <si>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</si>
  <si>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</si>
  <si>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</si>
  <si>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</si>
  <si>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</si>
  <si>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</si>
  <si>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</si>
  <si>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</si>
  <si>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</si>
  <si>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</si>
  <si>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</si>
  <si>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</si>
  <si>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</si>
  <si>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</si>
  <si>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</si>
  <si>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</si>
  <si>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</si>
  <si>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</si>
  <si>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</si>
  <si>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</si>
  <si>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</si>
  <si>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</si>
  <si>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</si>
  <si>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</si>
  <si>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</si>
  <si>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</si>
  <si>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</si>
  <si>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</si>
  <si>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</si>
  <si>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</si>
  <si>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</si>
  <si>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</si>
  <si>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</si>
  <si>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</si>
  <si>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</si>
  <si>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</si>
  <si>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</si>
  <si>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</si>
  <si>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</si>
  <si>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</si>
  <si>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</si>
  <si>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</si>
  <si>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</si>
  <si>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</si>
  <si>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</si>
  <si>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</si>
  <si>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</si>
  <si>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</si>
  <si>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</si>
  <si>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</si>
  <si>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</si>
  <si>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</si>
  <si>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</si>
  <si>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</si>
  <si>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</si>
  <si>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</si>
  <si>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</si>
  <si>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</si>
  <si>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</si>
  <si>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</si>
  <si>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</si>
  <si>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</si>
  <si>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</si>
  <si>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</si>
  <si>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</si>
  <si>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</si>
  <si>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</si>
  <si>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</si>
  <si>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</si>
  <si>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</si>
  <si>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</si>
  <si>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</si>
  <si>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</si>
  <si>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</si>
  <si>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</si>
  <si>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</si>
  <si>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</si>
  <si>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</si>
  <si>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</si>
  <si>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</si>
  <si>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</si>
  <si>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</si>
  <si>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</si>
  <si>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</si>
  <si>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</si>
  <si>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</si>
  <si>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</si>
  <si>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</si>
  <si>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</si>
  <si>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</si>
  <si>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</si>
  <si>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</si>
  <si>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</si>
  <si>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</si>
  <si>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</si>
  <si>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</si>
  <si>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</si>
  <si>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</si>
  <si>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</si>
  <si>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</si>
  <si>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</si>
  <si>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</si>
  <si>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</si>
  <si>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</si>
  <si>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</si>
  <si>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</si>
  <si>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</si>
  <si>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</si>
  <si>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</si>
  <si>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</si>
  <si>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</si>
  <si>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</si>
  <si>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</si>
  <si>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</si>
  <si>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</si>
  <si>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</si>
  <si>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</si>
  <si>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</si>
  <si>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</si>
  <si>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</si>
  <si>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</si>
  <si>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</si>
  <si>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</si>
  <si>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</si>
  <si>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</si>
  <si>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</si>
  <si>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</si>
  <si>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</si>
  <si>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</si>
  <si>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</si>
  <si>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</si>
  <si>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</si>
  <si>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</si>
  <si>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</si>
  <si>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</si>
  <si>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</si>
  <si>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</si>
  <si>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</si>
  <si>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</si>
  <si>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</si>
  <si>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</si>
  <si>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</si>
  <si>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</si>
  <si>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</si>
  <si>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</si>
  <si>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</si>
  <si>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</si>
  <si>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</si>
  <si>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</si>
  <si>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</si>
  <si>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</si>
  <si>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</si>
  <si>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</si>
  <si>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</si>
  <si>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</si>
  <si>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</si>
  <si>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</si>
  <si>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</si>
  <si>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</si>
  <si>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</si>
  <si>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</si>
  <si>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</si>
  <si>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</si>
  <si>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</si>
  <si>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</si>
  <si>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</si>
  <si>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</si>
  <si>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</si>
  <si>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</si>
  <si>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</si>
  <si>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</si>
  <si>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</si>
  <si>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</si>
  <si>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</si>
  <si>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</si>
  <si>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</si>
  <si>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</si>
  <si>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</si>
  <si>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</si>
  <si>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</si>
  <si>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</si>
  <si>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</si>
  <si>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</si>
  <si>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</si>
  <si>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</si>
  <si>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</si>
  <si>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</si>
  <si>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</si>
  <si>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</si>
  <si>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</si>
  <si>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</si>
  <si>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</si>
  <si>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</si>
  <si>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</si>
  <si>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</si>
  <si>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</si>
  <si>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</si>
  <si>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</si>
  <si>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</si>
  <si>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</si>
  <si>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</si>
  <si>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</si>
  <si>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</si>
  <si>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</si>
  <si>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</si>
  <si>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</si>
  <si>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</si>
  <si>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</si>
  <si>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</si>
  <si>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</si>
  <si>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</si>
  <si>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</si>
  <si>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</si>
  <si>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</si>
  <si>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</si>
  <si>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</si>
  <si>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</si>
  <si>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</si>
  <si>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</si>
  <si>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</si>
  <si>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</si>
  <si>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</si>
  <si>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</si>
  <si>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</si>
  <si>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</si>
  <si>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</si>
  <si>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</si>
  <si>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</si>
  <si>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</si>
  <si>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</si>
  <si>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</si>
  <si>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</si>
  <si>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</si>
  <si>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</si>
  <si>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</si>
  <si>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</si>
  <si>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</si>
  <si>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</si>
  <si>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</si>
  <si>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</si>
  <si>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</si>
  <si>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</si>
  <si>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</si>
  <si>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</si>
  <si>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</si>
  <si>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</si>
  <si>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</si>
  <si>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</si>
  <si>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</si>
  <si>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</si>
  <si>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</si>
  <si>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</si>
  <si>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</si>
  <si>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</si>
  <si>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</si>
  <si>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</si>
  <si>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</si>
  <si>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</si>
  <si>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</si>
  <si>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</si>
  <si>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</si>
  <si>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</si>
  <si>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</si>
  <si>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</si>
  <si>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</si>
  <si>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</si>
  <si>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</si>
  <si>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</si>
  <si>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</si>
  <si>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</si>
  <si>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</si>
  <si>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</si>
  <si>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</si>
  <si>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</si>
  <si>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</si>
  <si>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</si>
  <si>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</si>
  <si>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</si>
  <si>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</si>
  <si>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</si>
  <si>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</si>
  <si>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</si>
  <si>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</si>
  <si>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</si>
  <si>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</si>
  <si>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</si>
  <si>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</si>
  <si>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</si>
  <si>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</si>
  <si>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</si>
  <si>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</si>
  <si>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</si>
  <si>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</si>
  <si>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</si>
  <si>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</si>
  <si>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</si>
  <si>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</si>
  <si>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</si>
  <si>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</si>
  <si>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</si>
  <si>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</si>
  <si>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</si>
  <si>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</si>
  <si>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</si>
  <si>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</si>
  <si>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</si>
  <si>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</si>
  <si>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</si>
  <si>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</si>
  <si>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</si>
  <si>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</si>
  <si>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</si>
  <si>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</si>
  <si>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</si>
  <si>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</si>
  <si>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</si>
  <si>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</si>
  <si>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</si>
  <si>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</si>
  <si>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</si>
  <si>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</si>
  <si>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</si>
  <si>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</si>
  <si>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</si>
  <si>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</si>
  <si>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</si>
  <si>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</si>
  <si>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</si>
  <si>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</si>
  <si>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</si>
  <si>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</si>
  <si>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</si>
  <si>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</si>
  <si>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</si>
  <si>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</si>
  <si>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</si>
  <si>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</si>
  <si>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</si>
  <si>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</si>
  <si>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</si>
  <si>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</si>
  <si>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</si>
  <si>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</si>
  <si>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</si>
  <si>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</si>
  <si>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</si>
  <si>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</si>
  <si>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</si>
  <si>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</si>
  <si>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</si>
  <si>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</si>
  <si>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</si>
  <si>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</si>
  <si>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</si>
  <si>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</si>
  <si>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</si>
  <si>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</si>
  <si>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</si>
  <si>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</si>
  <si>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</si>
  <si>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</si>
  <si>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</si>
  <si>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</si>
  <si>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</si>
  <si>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</si>
  <si>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</si>
  <si>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</si>
  <si>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</si>
  <si>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</si>
  <si>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</si>
  <si>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</si>
  <si>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</si>
  <si>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</si>
  <si>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</si>
  <si>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</si>
  <si>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</si>
  <si>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</si>
  <si>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</si>
  <si>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</si>
  <si>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</si>
  <si>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</si>
  <si>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</si>
  <si>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</si>
  <si>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</si>
  <si>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</si>
  <si>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</si>
  <si>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</si>
  <si>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</si>
  <si>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</si>
  <si>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</si>
  <si>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</si>
  <si>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</si>
  <si>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</si>
  <si>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</si>
  <si>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</si>
  <si>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</si>
  <si>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</si>
  <si>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</si>
  <si>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</si>
  <si>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</si>
  <si>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</si>
  <si>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</si>
  <si>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</si>
  <si>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</si>
  <si>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</si>
  <si>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</si>
  <si>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</si>
  <si>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</si>
  <si>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</si>
  <si>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</si>
  <si>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</si>
  <si>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</si>
  <si>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</si>
  <si>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</si>
  <si>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</si>
  <si>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</si>
  <si>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</si>
  <si>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</si>
  <si>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</si>
  <si>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</si>
  <si>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</si>
  <si>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</si>
  <si>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</si>
  <si>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</si>
  <si>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</si>
  <si>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</si>
  <si>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</si>
  <si>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</si>
  <si>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</si>
  <si>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</si>
  <si>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</si>
  <si>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</si>
  <si>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</si>
  <si>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</si>
  <si>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</si>
  <si>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</si>
  <si>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</si>
  <si>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</si>
  <si>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</si>
  <si>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</si>
  <si>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</si>
  <si>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</si>
  <si>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</si>
  <si>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</si>
  <si>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</si>
  <si>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</si>
  <si>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</si>
  <si>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</si>
  <si>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</si>
  <si>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</si>
  <si>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</si>
  <si>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</si>
  <si>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</si>
  <si>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</si>
  <si>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</si>
  <si>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</si>
  <si>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</si>
  <si>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</si>
  <si>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</si>
  <si>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</si>
  <si>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</si>
  <si>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</si>
  <si>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</si>
  <si>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</si>
  <si>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</si>
  <si>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</si>
  <si>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</si>
  <si>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</si>
  <si>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</si>
  <si>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</si>
  <si>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</si>
  <si>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</si>
  <si>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</si>
  <si>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</si>
  <si>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</si>
  <si>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</si>
  <si>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</si>
  <si>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</si>
  <si>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</si>
  <si>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</si>
  <si>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</si>
  <si>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</si>
  <si>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</si>
  <si>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</si>
  <si>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</si>
  <si>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</si>
  <si>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</si>
  <si>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</si>
  <si>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</si>
  <si>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</si>
  <si>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</si>
  <si>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</si>
  <si>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</si>
  <si>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</si>
  <si>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</si>
  <si>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</si>
  <si>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</si>
  <si>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</si>
  <si>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</si>
  <si>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</si>
  <si>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</si>
  <si>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</si>
  <si>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</si>
  <si>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</si>
  <si>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</si>
  <si>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</si>
  <si>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</si>
  <si>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</si>
  <si>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</si>
  <si>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</si>
  <si>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</si>
  <si>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</si>
  <si>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</si>
  <si>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</si>
  <si>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</si>
  <si>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</si>
  <si>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</si>
  <si>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</si>
  <si>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</si>
  <si>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</si>
  <si>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</si>
  <si>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</si>
  <si>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</si>
  <si>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</si>
  <si>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</si>
  <si>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</si>
  <si>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</si>
  <si>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</si>
  <si>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</si>
  <si>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</si>
  <si>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</si>
  <si>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</si>
  <si>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</si>
  <si>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</si>
  <si>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</si>
  <si>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</si>
  <si>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</si>
  <si>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</si>
  <si>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</si>
  <si>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</si>
  <si>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</si>
  <si>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</si>
  <si>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</si>
  <si>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</si>
  <si>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</si>
  <si>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</si>
  <si>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</si>
  <si>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</si>
  <si>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</si>
  <si>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</si>
  <si>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</si>
  <si>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</si>
  <si>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</si>
  <si>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</si>
  <si>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</si>
  <si>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</si>
  <si>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</si>
  <si>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</si>
  <si>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</si>
  <si>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</si>
  <si>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</si>
  <si>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</si>
  <si>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</si>
  <si>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</si>
  <si>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</si>
  <si>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</si>
  <si>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</si>
  <si>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</si>
  <si>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</si>
  <si>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</si>
  <si>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</si>
  <si>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</si>
  <si>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</si>
  <si>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</si>
  <si>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</si>
  <si>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</si>
  <si>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</si>
  <si>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</si>
  <si>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</si>
  <si>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</si>
  <si>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</si>
  <si>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</si>
  <si>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</si>
  <si>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</si>
  <si>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</si>
  <si>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</si>
  <si>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</si>
  <si>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</si>
  <si>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</si>
  <si>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</si>
  <si>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</si>
  <si>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</si>
  <si>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</si>
  <si>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</si>
  <si>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</si>
  <si>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</si>
  <si>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</si>
  <si>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</si>
  <si>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</si>
  <si>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</si>
  <si>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</si>
  <si>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</si>
  <si>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</si>
  <si>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</si>
  <si>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</si>
  <si>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</si>
  <si>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</si>
  <si>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</si>
  <si>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</si>
  <si>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</si>
  <si>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</si>
  <si>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</si>
  <si>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</si>
  <si>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</si>
  <si>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</si>
  <si>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</si>
  <si>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</si>
  <si>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</si>
  <si>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</si>
  <si>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</si>
  <si>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</si>
  <si>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</si>
  <si>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</si>
  <si>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</si>
  <si>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</si>
  <si>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</si>
  <si>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</si>
  <si>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</si>
  <si>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</si>
  <si>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</si>
  <si>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</si>
  <si>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</si>
  <si>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</si>
  <si>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</si>
  <si>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</si>
  <si>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</si>
  <si>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</si>
  <si>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</si>
  <si>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</si>
  <si>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</si>
  <si>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</si>
  <si>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</si>
  <si>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</si>
  <si>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</si>
  <si>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</si>
  <si>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</si>
  <si>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</si>
  <si>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</si>
  <si>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</si>
  <si>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</si>
  <si>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</si>
  <si>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</si>
  <si>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</si>
  <si>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</si>
  <si>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</si>
  <si>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</si>
  <si>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</si>
  <si>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</si>
  <si>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</si>
  <si>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</si>
  <si>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</si>
  <si>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</si>
  <si>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</si>
  <si>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</si>
  <si>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</si>
  <si>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</si>
  <si>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</si>
  <si>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</si>
  <si>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</si>
  <si>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</si>
  <si>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</si>
  <si>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</si>
  <si>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</si>
  <si>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</si>
  <si>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</si>
  <si>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</si>
  <si>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</si>
  <si>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</si>
  <si>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</si>
  <si>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</si>
  <si>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</si>
  <si>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</si>
  <si>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</si>
  <si>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</si>
  <si>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</si>
  <si>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</si>
  <si>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</si>
  <si>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</si>
  <si>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</si>
  <si>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</si>
  <si>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</si>
  <si>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</si>
  <si>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</si>
  <si>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</si>
  <si>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</si>
  <si>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</si>
  <si>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</si>
  <si>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</si>
  <si>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</si>
  <si>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</si>
  <si>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</si>
  <si>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</si>
  <si>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</si>
  <si>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</si>
  <si>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</si>
  <si>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</si>
  <si>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</si>
  <si>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</si>
  <si>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</si>
  <si>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</si>
  <si>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</si>
  <si>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</si>
  <si>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</si>
  <si>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</si>
  <si>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</si>
  <si>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</si>
  <si>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</si>
  <si>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</si>
  <si>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</si>
  <si>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</si>
  <si>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</si>
  <si>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</si>
  <si>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</si>
  <si>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</si>
  <si>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</si>
  <si>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</si>
  <si>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</si>
  <si>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</si>
  <si>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</si>
  <si>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</si>
  <si>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</si>
  <si>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</si>
  <si>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</si>
  <si>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</si>
  <si>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</si>
  <si>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</si>
  <si>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</si>
  <si>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</si>
  <si>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</si>
  <si>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</si>
  <si>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</si>
  <si>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</si>
  <si>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</si>
  <si>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</si>
  <si>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</si>
  <si>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</si>
  <si>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</si>
  <si>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</si>
  <si>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</si>
  <si>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</si>
  <si>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</si>
  <si>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</si>
  <si>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</si>
  <si>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</si>
  <si>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</si>
  <si>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</si>
  <si>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</si>
  <si>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</si>
  <si>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</si>
  <si>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</si>
  <si>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</si>
  <si>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</si>
  <si>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</si>
  <si>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</si>
  <si>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</si>
  <si>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</si>
  <si>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</si>
  <si>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</si>
  <si>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</si>
  <si>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</si>
  <si>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</si>
  <si>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</si>
  <si>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</si>
  <si>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</si>
  <si>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</si>
  <si>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</si>
  <si>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</si>
  <si>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</si>
  <si>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</si>
  <si>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</si>
  <si>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</si>
  <si>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</si>
  <si>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</si>
  <si>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</si>
  <si>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</si>
  <si>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</si>
  <si>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</si>
  <si>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</si>
  <si>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</si>
  <si>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</si>
  <si>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</si>
  <si>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</si>
  <si>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</si>
  <si>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</si>
  <si>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</si>
  <si>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</si>
  <si>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</si>
  <si>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</si>
  <si>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</si>
  <si>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</si>
  <si>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</si>
  <si>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</si>
  <si>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</si>
  <si>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</si>
  <si>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</si>
  <si>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</si>
  <si>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</si>
  <si>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</si>
  <si>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</si>
  <si>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</si>
  <si>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</si>
  <si>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</si>
  <si>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</si>
  <si>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</si>
  <si>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</si>
  <si>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</si>
  <si>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</si>
  <si>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</si>
  <si>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</si>
  <si>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</si>
  <si>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</si>
  <si>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</si>
  <si>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</si>
  <si>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</si>
  <si>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</si>
  <si>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</si>
  <si>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</si>
  <si>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</si>
  <si>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</si>
  <si>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</si>
  <si>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</si>
  <si>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</si>
  <si>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</si>
  <si>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</si>
  <si>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</si>
  <si>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</si>
  <si>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</si>
  <si>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</si>
  <si>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</si>
  <si>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</si>
  <si>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</si>
  <si>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</si>
  <si>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</si>
  <si>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</si>
  <si>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</si>
  <si>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</si>
  <si>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</si>
  <si>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</si>
  <si>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</si>
  <si>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</si>
  <si>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</si>
  <si>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</si>
  <si>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</si>
  <si>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</si>
  <si>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</si>
  <si>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</si>
  <si>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</si>
  <si>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</si>
  <si>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</si>
  <si>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</si>
  <si>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</si>
  <si>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</si>
  <si>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</si>
  <si>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</si>
  <si>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</si>
  <si>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</si>
  <si>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</si>
  <si>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</si>
  <si>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</si>
  <si>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</si>
  <si>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</si>
  <si>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</si>
  <si>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</si>
  <si>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</si>
  <si>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</si>
  <si>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</si>
  <si>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</si>
  <si>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</si>
  <si>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</si>
  <si>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</si>
  <si>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</si>
  <si>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</si>
  <si>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</si>
  <si>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</si>
  <si>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</si>
  <si>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</si>
  <si>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</si>
  <si>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</si>
  <si>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</si>
  <si>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</si>
  <si>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</si>
  <si>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</si>
  <si>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</si>
  <si>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</si>
  <si>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</si>
  <si>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</si>
  <si>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</si>
  <si>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</si>
  <si>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</si>
  <si>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</si>
  <si>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</si>
  <si>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</si>
  <si>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</si>
  <si>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</si>
  <si>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</si>
  <si>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</si>
  <si>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</si>
  <si>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</si>
  <si>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</si>
  <si>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</si>
  <si>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</si>
  <si>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</si>
  <si>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</si>
  <si>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</si>
  <si>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</si>
  <si>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</si>
  <si>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</si>
  <si>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</si>
  <si>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</si>
  <si>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</si>
  <si>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</si>
  <si>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</si>
  <si>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</si>
  <si>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</si>
  <si>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</si>
  <si>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</si>
  <si>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</si>
  <si>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</si>
  <si>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</si>
  <si>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</si>
  <si>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</si>
  <si>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</si>
  <si>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</si>
  <si>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</si>
  <si>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</si>
  <si>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</si>
  <si>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</si>
  <si>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</si>
  <si>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</si>
  <si>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</si>
  <si>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</si>
  <si>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</si>
  <si>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</si>
  <si>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</si>
  <si>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</si>
  <si>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</si>
  <si>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</si>
  <si>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</si>
  <si>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</si>
  <si>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</si>
  <si>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</si>
  <si>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</si>
  <si>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</si>
  <si>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</si>
  <si>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</si>
  <si>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</si>
  <si>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</si>
  <si>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</si>
  <si>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</si>
  <si>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</si>
  <si>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</si>
  <si>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</si>
  <si>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</si>
  <si>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</si>
  <si>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</si>
  <si>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</si>
  <si>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</si>
  <si>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</si>
  <si>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</si>
  <si>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</si>
  <si>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</si>
  <si>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</si>
  <si>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</si>
  <si>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</si>
  <si>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</si>
  <si>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</si>
  <si>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</si>
  <si>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</si>
  <si>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</si>
  <si>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</si>
  <si>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</si>
  <si>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</si>
  <si>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</si>
  <si>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</si>
  <si>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</si>
  <si>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</si>
  <si>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</si>
  <si>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</si>
  <si>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</si>
  <si>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</si>
  <si>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</si>
  <si>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</si>
  <si>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</si>
  <si>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</si>
  <si>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</si>
  <si>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</si>
  <si>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</si>
  <si>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</si>
  <si>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</si>
  <si>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</si>
  <si>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</si>
  <si>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</si>
  <si>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</si>
  <si>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</si>
  <si>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</si>
  <si>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</si>
  <si>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</si>
  <si>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</si>
  <si>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</si>
  <si>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</si>
  <si>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</si>
  <si>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</si>
  <si>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</si>
  <si>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</si>
  <si>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</si>
  <si>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</si>
  <si>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</si>
  <si>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</si>
  <si>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</si>
  <si>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</si>
  <si>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</si>
  <si>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</si>
  <si>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</si>
  <si>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</si>
  <si>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</si>
  <si>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</si>
  <si>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</si>
  <si>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</si>
  <si>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</si>
  <si>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</si>
  <si>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</si>
  <si>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</si>
  <si>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</si>
  <si>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</si>
  <si>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</si>
  <si>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</si>
  <si>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</si>
  <si>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</si>
  <si>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</si>
  <si>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</si>
  <si>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</si>
  <si>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</si>
  <si>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</si>
  <si>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</si>
  <si>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</si>
  <si>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</si>
  <si>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</si>
  <si>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</si>
  <si>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</si>
  <si>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</si>
  <si>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</si>
  <si>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</si>
  <si>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</si>
  <si>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</si>
  <si>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</si>
  <si>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</si>
  <si>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</si>
  <si>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</si>
  <si>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</si>
  <si>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</si>
  <si>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</si>
  <si>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</si>
  <si>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</si>
  <si>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</si>
  <si>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</si>
  <si>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</si>
  <si>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</si>
  <si>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</si>
  <si>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</si>
  <si>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</si>
  <si>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</si>
  <si>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</si>
  <si>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</si>
  <si>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</si>
  <si>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</si>
  <si>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</si>
  <si>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</si>
  <si>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</si>
  <si>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</si>
  <si>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</si>
  <si>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</si>
  <si>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</si>
  <si>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</si>
  <si>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</si>
  <si>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</si>
  <si>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</si>
  <si>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</si>
  <si>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</si>
  <si>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</si>
  <si>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</si>
  <si>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</si>
  <si>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</si>
  <si>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</si>
  <si>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</si>
  <si>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</si>
  <si>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</si>
  <si>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</si>
  <si>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</si>
  <si>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</si>
  <si>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</si>
  <si>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</si>
  <si>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</si>
  <si>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</si>
  <si>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</si>
  <si>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</si>
  <si>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</si>
  <si>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</si>
  <si>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</si>
  <si>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</si>
  <si>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</si>
  <si>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</si>
  <si>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</si>
  <si>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</si>
  <si>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</si>
  <si>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</si>
  <si>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</si>
  <si>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</si>
  <si>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</si>
  <si>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</si>
  <si>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</si>
  <si>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</si>
  <si>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</si>
  <si>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</si>
  <si>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</si>
  <si>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</si>
  <si>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</si>
  <si>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</si>
  <si>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</si>
  <si>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</si>
  <si>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</si>
  <si>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</si>
  <si>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</si>
  <si>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</si>
  <si>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</si>
  <si>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</si>
  <si>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</si>
  <si>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</si>
  <si>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</si>
  <si>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</si>
  <si>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</si>
  <si>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</si>
  <si>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</si>
  <si>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</si>
  <si>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</si>
  <si>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</si>
  <si>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</si>
  <si>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</si>
  <si>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</si>
  <si>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</si>
  <si>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</si>
  <si>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</si>
  <si>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</si>
  <si>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</si>
  <si>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</si>
  <si>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</si>
  <si>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</si>
  <si>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</si>
  <si>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</si>
  <si>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</si>
  <si>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</si>
  <si>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</si>
  <si>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</si>
  <si>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</si>
  <si>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</si>
  <si>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</si>
  <si>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</si>
  <si>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</si>
  <si>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</si>
  <si>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</si>
  <si>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</si>
  <si>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</si>
  <si>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</si>
  <si>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</si>
  <si>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</si>
  <si>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</si>
  <si>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</si>
  <si>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</si>
  <si>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</si>
  <si>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</si>
  <si>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</si>
  <si>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</si>
  <si>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</si>
  <si>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</si>
  <si>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</si>
  <si>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</si>
  <si>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</si>
  <si>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</si>
  <si>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</si>
  <si>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</si>
  <si>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</si>
  <si>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</si>
  <si>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</si>
  <si>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</si>
  <si>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</si>
  <si>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</si>
  <si>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</si>
  <si>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</si>
  <si>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</si>
  <si>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</si>
  <si>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</si>
  <si>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</si>
  <si>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</si>
  <si>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</si>
  <si>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</si>
  <si>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</si>
  <si>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</si>
  <si>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</si>
  <si>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</si>
  <si>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</si>
  <si>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</si>
  <si>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</si>
  <si>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</si>
  <si>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</si>
  <si>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</si>
  <si>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</si>
  <si>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</si>
  <si>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</si>
  <si>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</si>
  <si>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</si>
  <si>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</si>
  <si>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</si>
  <si>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</si>
  <si>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</si>
  <si>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</si>
  <si>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</si>
  <si>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</si>
  <si>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</si>
  <si>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</si>
  <si>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</si>
  <si>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</si>
  <si>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</si>
  <si>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</si>
  <si>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</si>
  <si>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</si>
  <si>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</si>
  <si>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</si>
  <si>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</si>
  <si>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</si>
  <si>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</si>
  <si>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</si>
  <si>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</si>
  <si>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</si>
  <si>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</si>
  <si>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</si>
  <si>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</si>
  <si>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</si>
  <si>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</si>
  <si>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</si>
  <si>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</si>
  <si>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</si>
  <si>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</si>
  <si>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</si>
  <si>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</si>
  <si>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</si>
  <si>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</si>
  <si>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</si>
  <si>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</si>
  <si>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</si>
  <si>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</si>
  <si>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</si>
  <si>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</si>
  <si>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</si>
  <si>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</si>
  <si>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</si>
  <si>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</si>
  <si>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</si>
  <si>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</si>
  <si>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</si>
  <si>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</si>
  <si>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</si>
  <si>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</si>
  <si>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</si>
  <si>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</si>
  <si>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</si>
  <si>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</si>
  <si>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</si>
  <si>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</si>
  <si>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</si>
  <si>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</si>
  <si>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</si>
  <si>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</si>
  <si>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</si>
  <si>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</si>
  <si>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</si>
  <si>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</si>
  <si>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</si>
  <si>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</si>
  <si>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</si>
  <si>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</si>
  <si>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</si>
  <si>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</si>
  <si>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</si>
  <si>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</si>
  <si>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</si>
  <si>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</si>
  <si>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</si>
  <si>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</si>
  <si>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</si>
  <si>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</si>
  <si>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</si>
  <si>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</si>
  <si>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</si>
  <si>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</si>
  <si>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</si>
  <si>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</si>
  <si>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</si>
  <si>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</si>
  <si>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</si>
  <si>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</si>
  <si>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</si>
  <si>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</si>
  <si>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</si>
  <si>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</si>
  <si>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</si>
  <si>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</si>
  <si>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</si>
  <si>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</si>
  <si>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</si>
  <si>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</si>
  <si>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</si>
  <si>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</si>
  <si>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</si>
  <si>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</si>
  <si>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</si>
  <si>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</si>
  <si>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</si>
  <si>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</si>
  <si>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</si>
  <si>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</si>
  <si>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</si>
  <si>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</si>
  <si>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</si>
  <si>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</si>
  <si>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</si>
  <si>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</si>
  <si>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</si>
  <si>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</si>
  <si>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</si>
  <si>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</si>
  <si>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</si>
  <si>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</si>
  <si>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</si>
  <si>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</si>
  <si>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</si>
  <si>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</si>
  <si>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</si>
  <si>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</si>
  <si>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</si>
  <si>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</si>
  <si>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</si>
  <si>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</si>
  <si>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</si>
  <si>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</si>
  <si>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</si>
  <si>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</si>
  <si>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</si>
  <si>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</si>
  <si>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</si>
  <si>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</si>
  <si>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</si>
  <si>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</si>
  <si>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</si>
  <si>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</si>
  <si>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</si>
  <si>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</si>
  <si>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</si>
  <si>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</si>
  <si>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</si>
  <si>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</si>
  <si>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</si>
  <si>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</si>
  <si>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</si>
  <si>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</si>
  <si>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</si>
  <si>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</si>
  <si>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</si>
  <si>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</si>
  <si>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</si>
  <si>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</si>
  <si>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</si>
  <si>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</si>
  <si>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</si>
  <si>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</si>
  <si>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</si>
  <si>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</si>
  <si>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</si>
  <si>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</si>
  <si>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</si>
  <si>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</si>
  <si>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</si>
  <si>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</si>
  <si>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</si>
  <si>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</si>
  <si>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</si>
  <si>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</si>
  <si>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</si>
  <si>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</si>
  <si>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</si>
  <si>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</si>
  <si>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</si>
  <si>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</si>
  <si>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</si>
  <si>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</si>
  <si>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</si>
  <si>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</si>
  <si>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</si>
  <si>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</si>
  <si>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</si>
  <si>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</si>
  <si>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</si>
  <si>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</si>
  <si>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</si>
  <si>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</si>
  <si>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</si>
  <si>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</si>
  <si>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</si>
  <si>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</si>
  <si>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</si>
  <si>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</si>
  <si>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</si>
  <si>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</si>
  <si>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</si>
  <si>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</si>
  <si>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</si>
  <si>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</si>
  <si>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</si>
  <si>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</si>
  <si>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</si>
  <si>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</si>
  <si>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</si>
  <si>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</si>
  <si>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</si>
  <si>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</si>
  <si>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</si>
  <si>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</si>
  <si>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</si>
  <si>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</si>
  <si>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</si>
  <si>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</si>
  <si>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</si>
  <si>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</si>
  <si>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</si>
  <si>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</si>
  <si>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</si>
  <si>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</si>
  <si>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</si>
  <si>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</si>
  <si>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</si>
  <si>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</si>
  <si>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</si>
  <si>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</si>
  <si>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</si>
  <si>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</si>
  <si>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</si>
  <si>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</si>
  <si>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</si>
  <si>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</si>
  <si>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</si>
  <si>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</si>
  <si>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</si>
  <si>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</si>
  <si>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</si>
  <si>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</si>
  <si>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</si>
  <si>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</si>
  <si>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</si>
  <si>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</si>
  <si>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</si>
  <si>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</si>
  <si>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</si>
  <si>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</si>
  <si>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</si>
  <si>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</si>
  <si>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</si>
  <si>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</si>
  <si>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</si>
  <si>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</si>
  <si>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</si>
  <si>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</si>
  <si>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</si>
  <si>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</si>
  <si>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</si>
  <si>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</si>
  <si>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</si>
  <si>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</si>
  <si>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</si>
  <si>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</si>
  <si>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</si>
  <si>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</si>
  <si>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</si>
  <si>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</si>
  <si>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</si>
  <si>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</si>
  <si>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</si>
  <si>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</si>
  <si>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</si>
  <si>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</si>
  <si>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</si>
  <si>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</si>
  <si>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</si>
  <si>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</si>
  <si>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</si>
  <si>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</si>
  <si>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</si>
  <si>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</si>
  <si>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</si>
  <si>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</si>
  <si>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</si>
  <si>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</si>
  <si>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</si>
  <si>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</si>
  <si>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</si>
  <si>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</si>
  <si>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</si>
  <si>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</si>
  <si>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</si>
  <si>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</si>
  <si>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</si>
  <si>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</si>
  <si>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</si>
  <si>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</si>
  <si>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</si>
  <si>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</si>
  <si>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</si>
  <si>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</si>
  <si>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</si>
  <si>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</si>
  <si>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</si>
  <si>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</si>
  <si>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</si>
  <si>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</si>
  <si>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</si>
  <si>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</si>
  <si>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</si>
  <si>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</si>
  <si>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</si>
  <si>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</si>
  <si>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</si>
  <si>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</si>
  <si>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</si>
  <si>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</si>
  <si>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</si>
  <si>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</si>
  <si>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</si>
  <si>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</si>
  <si>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</si>
  <si>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</si>
  <si>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</si>
  <si>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</si>
  <si>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</si>
  <si>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</si>
  <si>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</si>
  <si>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</si>
  <si>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</si>
  <si>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</si>
  <si>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</si>
  <si>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</si>
  <si>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</si>
  <si>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</si>
  <si>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</si>
  <si>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</si>
  <si>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</si>
  <si>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</si>
  <si>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</si>
  <si>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</si>
  <si>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</si>
  <si>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</si>
  <si>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</si>
  <si>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</si>
  <si>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</si>
  <si>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</si>
  <si>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</si>
  <si>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</si>
  <si>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</si>
  <si>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</si>
  <si>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</si>
  <si>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</si>
  <si>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</si>
  <si>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</si>
  <si>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</si>
  <si>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</si>
  <si>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</si>
  <si>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</si>
  <si>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</si>
  <si>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</si>
  <si>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</si>
  <si>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</si>
  <si>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</si>
  <si>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</si>
  <si>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</si>
  <si>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</si>
  <si>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</si>
  <si>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</si>
  <si>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</si>
  <si>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</si>
  <si>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</si>
  <si>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</si>
  <si>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</si>
  <si>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</si>
  <si>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</si>
  <si>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</si>
  <si>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</si>
  <si>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</si>
  <si>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</si>
  <si>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</si>
  <si>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</si>
  <si>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</si>
  <si>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</si>
  <si>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</si>
  <si>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</si>
  <si>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</si>
  <si>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</si>
  <si>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</si>
  <si>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</si>
  <si>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</si>
  <si>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</si>
  <si>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</si>
  <si>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</si>
  <si>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</si>
  <si>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</si>
  <si>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</si>
  <si>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</si>
  <si>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</si>
  <si>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</si>
  <si>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</si>
  <si>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</si>
  <si>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</si>
  <si>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</si>
  <si>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</si>
  <si>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</si>
  <si>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</si>
  <si>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</si>
  <si>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</si>
  <si>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</si>
  <si>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</si>
  <si>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</si>
  <si>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</si>
  <si>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</si>
  <si>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</si>
  <si>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</si>
  <si>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</si>
  <si>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</si>
  <si>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</si>
  <si>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</si>
  <si>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</si>
  <si>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</si>
  <si>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</si>
  <si>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</si>
  <si>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</si>
  <si>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</si>
  <si>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</si>
  <si>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</si>
  <si>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</si>
  <si>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</si>
  <si>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</si>
  <si>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</si>
  <si>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</si>
  <si>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</si>
  <si>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</si>
  <si>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</si>
  <si>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</si>
  <si>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</si>
  <si>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</si>
  <si>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</si>
  <si>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</si>
  <si>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</si>
  <si>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</si>
  <si>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</si>
  <si>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</si>
  <si>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</si>
  <si>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</si>
  <si>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</si>
  <si>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</si>
  <si>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</si>
  <si>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</si>
  <si>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</si>
  <si>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</si>
  <si>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</si>
  <si>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</si>
  <si>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</si>
  <si>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</si>
  <si>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</si>
  <si>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</si>
  <si>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</si>
  <si>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</si>
  <si>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</si>
  <si>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</si>
  <si>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</si>
  <si>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</si>
  <si>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</si>
  <si>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</si>
  <si>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</si>
  <si>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</si>
  <si>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</si>
  <si>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</si>
  <si>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</si>
  <si>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</si>
  <si>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</si>
  <si>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</si>
  <si>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</si>
  <si>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</si>
  <si>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</si>
  <si>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</si>
  <si>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</si>
  <si>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</si>
  <si>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</si>
  <si>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</si>
  <si>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</si>
  <si>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</si>
  <si>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</si>
  <si>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</si>
  <si>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</si>
  <si>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</si>
  <si>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</si>
  <si>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</si>
  <si>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</si>
  <si>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</si>
  <si>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</si>
  <si>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</si>
  <si>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</si>
  <si>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</si>
  <si>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</si>
  <si>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</si>
  <si>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</si>
  <si>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</si>
  <si>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</si>
  <si>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</si>
  <si>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</si>
  <si>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</si>
  <si>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</si>
  <si>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</si>
  <si>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</si>
  <si>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</si>
  <si>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</si>
  <si>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</si>
  <si>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</si>
  <si>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</si>
  <si>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</si>
  <si>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</si>
  <si>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</si>
  <si>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</si>
  <si>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</si>
  <si>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</si>
  <si>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</si>
  <si>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</si>
  <si>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</si>
  <si>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</si>
  <si>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</si>
  <si>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</si>
  <si>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</si>
  <si>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</si>
  <si>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</si>
  <si>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</si>
  <si>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</si>
  <si>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</si>
  <si>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</si>
  <si>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</si>
  <si>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</si>
  <si>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</si>
  <si>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</si>
  <si>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</si>
  <si>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</si>
  <si>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</si>
  <si>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</si>
  <si>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</si>
  <si>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</si>
  <si>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</si>
  <si>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</si>
  <si>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</si>
  <si>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</si>
  <si>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</si>
  <si>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</si>
  <si>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</si>
  <si>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</si>
  <si>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</si>
  <si>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</si>
  <si>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</si>
  <si>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</si>
  <si>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</si>
  <si>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</si>
  <si>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</si>
  <si>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</si>
  <si>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</si>
  <si>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</si>
  <si>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</si>
  <si>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</si>
  <si>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</si>
  <si>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</si>
  <si>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</si>
  <si>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</si>
  <si>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</si>
  <si>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</si>
  <si>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</si>
  <si>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</si>
  <si>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</si>
  <si>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</si>
  <si>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</si>
  <si>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</si>
  <si>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</si>
  <si>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</si>
  <si>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</si>
  <si>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</si>
  <si>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</si>
  <si>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</si>
  <si>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</si>
  <si>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</si>
  <si>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</si>
  <si>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</si>
  <si>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</si>
  <si>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</si>
  <si>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</si>
  <si>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</si>
  <si>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</si>
  <si>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</si>
  <si>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</si>
  <si>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</si>
  <si>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</si>
  <si>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</si>
  <si>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</si>
  <si>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</si>
  <si>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</si>
  <si>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</si>
  <si>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</si>
  <si>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</si>
  <si>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</si>
  <si>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</si>
  <si>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</si>
  <si>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</si>
  <si>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</si>
  <si>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</si>
  <si>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</si>
  <si>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</si>
  <si>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</si>
  <si>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</si>
  <si>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</si>
  <si>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</si>
  <si>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</si>
  <si>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</si>
  <si>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</si>
  <si>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</si>
  <si>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</si>
  <si>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</si>
  <si>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</si>
  <si>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</si>
  <si>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</si>
  <si>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</si>
  <si>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</si>
  <si>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</si>
  <si>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</si>
  <si>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</si>
  <si>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</si>
  <si>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</si>
  <si>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</si>
  <si>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</si>
  <si>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</si>
  <si>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</si>
  <si>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</si>
  <si>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</si>
  <si>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</si>
  <si>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</si>
  <si>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</si>
  <si>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</si>
  <si>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</si>
  <si>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</si>
  <si>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</si>
  <si>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</si>
  <si>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</si>
  <si>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</si>
  <si>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</si>
  <si>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</si>
  <si>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</si>
  <si>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</si>
  <si>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</si>
  <si>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</si>
  <si>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</si>
  <si>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</si>
  <si>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</si>
  <si>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</si>
  <si>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</si>
  <si>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</si>
  <si>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</si>
  <si>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</si>
  <si>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</si>
  <si>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</si>
  <si>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</si>
  <si>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</si>
  <si>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</si>
  <si>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</si>
  <si>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</si>
  <si>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</si>
  <si>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</si>
  <si>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</si>
  <si>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</si>
  <si>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</si>
  <si>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</si>
  <si>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</si>
  <si>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</si>
  <si>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</si>
  <si>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</si>
  <si>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</si>
  <si>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</si>
  <si>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</si>
  <si>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</si>
  <si>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</si>
  <si>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</si>
  <si>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</si>
  <si>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</si>
  <si>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</si>
  <si>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</si>
  <si>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</si>
  <si>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</si>
  <si>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</si>
  <si>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</si>
  <si>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</si>
  <si>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</si>
  <si>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</si>
  <si>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</si>
  <si>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</si>
  <si>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</si>
  <si>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</si>
  <si>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</si>
  <si>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</si>
  <si>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</si>
  <si>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</si>
  <si>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</si>
  <si>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</si>
  <si>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</si>
  <si>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</si>
  <si>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</si>
  <si>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</si>
  <si>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</si>
  <si>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</si>
  <si>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</si>
  <si>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</si>
  <si>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</si>
  <si>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</si>
  <si>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</si>
  <si>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</si>
  <si>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</si>
  <si>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</si>
  <si>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</si>
  <si>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</si>
  <si>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</si>
  <si>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</si>
  <si>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</si>
  <si>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</si>
  <si>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</si>
  <si>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</si>
  <si>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</si>
  <si>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</si>
  <si>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</si>
  <si>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</si>
  <si>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</si>
  <si>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</si>
  <si>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</si>
  <si>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</si>
  <si>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</si>
  <si>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</si>
  <si>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</si>
  <si>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</si>
  <si>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</si>
  <si>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</si>
  <si>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</si>
  <si>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</si>
  <si>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</si>
  <si>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</si>
  <si>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</si>
  <si>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</si>
  <si>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</si>
  <si>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</si>
  <si>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</si>
  <si>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</si>
  <si>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</si>
  <si>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</si>
  <si>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</si>
  <si>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</si>
  <si>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</si>
  <si>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</si>
  <si>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</si>
  <si>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</si>
  <si>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</si>
  <si>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</si>
  <si>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</si>
  <si>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</si>
  <si>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</si>
  <si>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</si>
  <si>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</si>
  <si>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</si>
  <si>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</si>
  <si>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</si>
  <si>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</si>
  <si>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</si>
  <si>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</si>
  <si>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</si>
  <si>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</si>
  <si>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</si>
  <si>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</si>
  <si>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</si>
  <si>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</si>
  <si>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</si>
  <si>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</si>
  <si>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</si>
  <si>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</si>
  <si>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</si>
  <si>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</si>
  <si>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</si>
  <si>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</si>
  <si>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</si>
  <si>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</si>
  <si>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</si>
  <si>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</si>
  <si>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</si>
  <si>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</si>
  <si>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</si>
  <si>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</si>
  <si>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</si>
  <si>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</si>
  <si>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</si>
  <si>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</si>
  <si>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</si>
  <si>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</si>
  <si>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</si>
  <si>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</si>
  <si>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</si>
  <si>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</si>
  <si>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</si>
  <si>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</si>
  <si>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</si>
  <si>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</si>
  <si>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</si>
  <si>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</si>
  <si>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</si>
  <si>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</si>
  <si>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</si>
  <si>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</si>
  <si>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</si>
  <si>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</si>
  <si>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</si>
  <si>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</si>
  <si>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</si>
  <si>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</si>
  <si>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</si>
  <si>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</si>
  <si>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</si>
  <si>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</si>
  <si>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</si>
  <si>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</si>
  <si>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</si>
  <si>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</si>
  <si>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</si>
  <si>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</si>
  <si>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</si>
  <si>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</si>
  <si>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</si>
  <si>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</si>
  <si>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</si>
  <si>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</si>
  <si>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</si>
  <si>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</si>
  <si>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</si>
  <si>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</si>
  <si>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</si>
  <si>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</si>
  <si>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</si>
  <si>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</si>
  <si>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</si>
  <si>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</si>
  <si>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</si>
  <si>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</si>
  <si>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</si>
  <si>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</si>
  <si>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</si>
  <si>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</si>
  <si>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</si>
  <si>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</si>
  <si>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</si>
  <si>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</si>
  <si>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</si>
  <si>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</si>
  <si>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</si>
  <si>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</si>
  <si>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</si>
  <si>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</si>
  <si>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</si>
  <si>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</si>
  <si>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</si>
  <si>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</si>
  <si>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</si>
  <si>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</si>
  <si>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</si>
  <si>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</si>
  <si>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</si>
  <si>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</si>
  <si>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</si>
  <si>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</si>
  <si>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</si>
  <si>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</si>
  <si>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</si>
  <si>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</si>
  <si>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</si>
  <si>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</si>
  <si>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</si>
  <si>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</si>
  <si>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</si>
  <si>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</si>
  <si>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</si>
  <si>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</si>
  <si>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</si>
  <si>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</si>
  <si>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</si>
  <si>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</si>
  <si>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</si>
  <si>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</si>
  <si>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</si>
  <si>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</si>
  <si>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</si>
  <si>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</si>
  <si>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</si>
  <si>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</si>
  <si>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</si>
  <si>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</si>
  <si>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</si>
  <si>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</si>
  <si>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</si>
  <si>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</si>
  <si>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</si>
  <si>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</si>
  <si>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</si>
  <si>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</si>
  <si>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</si>
  <si>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</si>
  <si>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</si>
  <si>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</si>
  <si>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</si>
  <si>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</si>
  <si>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</si>
  <si>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</si>
  <si>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</si>
  <si>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</si>
  <si>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</si>
  <si>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</si>
  <si>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</si>
  <si>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</si>
  <si>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</si>
  <si>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</si>
  <si>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</si>
  <si>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</si>
  <si>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</si>
  <si>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</si>
  <si>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</si>
  <si>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</si>
  <si>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</si>
  <si>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</si>
  <si>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</si>
  <si>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</si>
  <si>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</si>
  <si>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</si>
  <si>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</si>
  <si>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</si>
  <si>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</si>
  <si>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</si>
  <si>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</si>
  <si>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</si>
  <si>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</si>
  <si>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</si>
  <si>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</si>
  <si>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</si>
  <si>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</si>
  <si>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</si>
  <si>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</si>
  <si>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</si>
  <si>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</si>
  <si>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</si>
  <si>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</si>
  <si>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</si>
  <si>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</si>
  <si>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</si>
  <si>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</si>
  <si>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</si>
  <si>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</si>
  <si>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</si>
  <si>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</si>
  <si>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</si>
  <si>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</si>
  <si>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</si>
  <si>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</si>
  <si>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</si>
  <si>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</si>
  <si>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</si>
  <si>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</si>
  <si>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</si>
  <si>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</si>
  <si>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</si>
  <si>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</si>
  <si>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</si>
  <si>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</si>
  <si>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</si>
  <si>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</si>
  <si>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</si>
  <si>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</si>
  <si>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</si>
  <si>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</si>
  <si>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</si>
  <si>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</si>
  <si>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</si>
  <si>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</si>
  <si>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</si>
  <si>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</si>
  <si>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</si>
  <si>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</si>
  <si>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</si>
  <si>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</si>
  <si>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</si>
  <si>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</si>
  <si>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</si>
  <si>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</si>
  <si>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</si>
  <si>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</si>
  <si>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</si>
  <si>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</si>
  <si>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</si>
  <si>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</si>
  <si>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</si>
  <si>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</si>
  <si>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</si>
  <si>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</si>
  <si>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</si>
  <si>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</si>
  <si>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</si>
  <si>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</si>
  <si>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</si>
  <si>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</si>
  <si>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</si>
  <si>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</si>
  <si>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</si>
  <si>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</si>
  <si>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</si>
  <si>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</si>
  <si>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</si>
  <si>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</si>
  <si>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</si>
  <si>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</si>
  <si>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</si>
  <si>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</si>
  <si>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</si>
  <si>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</si>
  <si>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</si>
  <si>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</si>
  <si>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</si>
  <si>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</si>
  <si>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</si>
  <si>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</si>
  <si>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</si>
  <si>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</si>
  <si>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</si>
  <si>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</si>
  <si>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</si>
  <si>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</si>
  <si>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</si>
  <si>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</si>
  <si>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</si>
  <si>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</si>
  <si>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</si>
  <si>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</si>
  <si>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</si>
  <si>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</si>
  <si>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</si>
  <si>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</si>
  <si>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</si>
  <si>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</si>
  <si>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</si>
  <si>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</si>
  <si>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</si>
  <si>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</si>
  <si>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</si>
  <si>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</si>
  <si>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</si>
  <si>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</si>
  <si>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</si>
  <si>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</si>
  <si>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</si>
  <si>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</si>
  <si>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</si>
  <si>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</si>
  <si>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</si>
  <si>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</si>
  <si>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</si>
  <si>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</si>
  <si>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</si>
  <si>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</si>
  <si>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</si>
  <si>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</si>
  <si>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</si>
  <si>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</si>
  <si>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</si>
  <si>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</si>
  <si>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</si>
  <si>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</si>
  <si>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</si>
  <si>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</si>
  <si>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</si>
  <si>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</si>
  <si>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</si>
  <si>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</si>
  <si>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</si>
  <si>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</si>
  <si>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</si>
  <si>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</si>
  <si>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</si>
  <si>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</si>
  <si>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</si>
  <si>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</si>
  <si>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</si>
  <si>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</si>
  <si>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</si>
  <si>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</si>
  <si>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</si>
  <si>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</si>
  <si>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</si>
  <si>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</si>
  <si>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</si>
  <si>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</si>
  <si>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</si>
  <si>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</si>
  <si>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</si>
  <si>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</si>
  <si>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</si>
  <si>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</si>
  <si>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</si>
  <si>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</si>
  <si>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</si>
  <si>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</si>
  <si>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</si>
  <si>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</si>
  <si>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</si>
  <si>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</si>
  <si>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</si>
  <si>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</si>
  <si>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</si>
  <si>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</si>
  <si>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</si>
  <si>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</si>
  <si>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</si>
  <si>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</si>
  <si>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</si>
  <si>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</si>
  <si>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</si>
  <si>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</si>
  <si>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</si>
  <si>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</si>
  <si>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</si>
  <si>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</si>
  <si>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</si>
  <si>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</si>
  <si>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</si>
  <si>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</si>
  <si>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</si>
  <si>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</si>
  <si>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</si>
  <si>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</si>
  <si>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</si>
  <si>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</si>
  <si>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</si>
  <si>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</si>
  <si>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</si>
  <si>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</si>
  <si>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</si>
  <si>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</si>
  <si>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</si>
  <si>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</si>
  <si>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</si>
  <si>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</si>
  <si>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</si>
  <si>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</si>
  <si>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</si>
  <si>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</si>
  <si>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</si>
  <si>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</si>
  <si>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</si>
  <si>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</si>
  <si>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</si>
  <si>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</si>
  <si>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</si>
  <si>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</si>
  <si>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</si>
  <si>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</si>
  <si>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</si>
  <si>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</si>
  <si>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</si>
  <si>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</si>
  <si>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</si>
  <si>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</si>
  <si>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</si>
  <si>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</si>
  <si>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</si>
  <si>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</si>
  <si>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</si>
  <si>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</si>
  <si>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</si>
  <si>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</si>
  <si>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</si>
  <si>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</si>
  <si>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</si>
  <si>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</si>
  <si>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</si>
  <si>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</si>
  <si>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</si>
  <si>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</si>
  <si>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</si>
  <si>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</si>
  <si>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</si>
  <si>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</si>
  <si>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</si>
  <si>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</si>
  <si>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</si>
  <si>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</si>
  <si>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</si>
  <si>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</si>
  <si>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</si>
  <si>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</si>
  <si>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</si>
  <si>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</si>
  <si>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</si>
  <si>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</si>
  <si>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</si>
  <si>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</si>
  <si>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</si>
  <si>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</si>
  <si>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</si>
  <si>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</si>
  <si>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</si>
  <si>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</si>
  <si>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</si>
  <si>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</si>
  <si>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</si>
  <si>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</si>
  <si>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</si>
  <si>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</si>
  <si>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</si>
  <si>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</si>
  <si>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</si>
  <si>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</si>
  <si>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</si>
  <si>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</si>
  <si>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</si>
  <si>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</si>
  <si>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</si>
  <si>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</si>
  <si>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</si>
  <si>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</si>
  <si>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</si>
  <si>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</si>
  <si>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</si>
  <si>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</si>
  <si>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</si>
  <si>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</si>
  <si>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</si>
  <si>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</si>
  <si>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</si>
  <si>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</si>
  <si>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</si>
  <si>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</si>
  <si>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</si>
  <si>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</si>
  <si>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</si>
  <si>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</si>
  <si>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</si>
  <si>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</si>
  <si>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</si>
  <si>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</si>
  <si>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</si>
  <si>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</si>
  <si>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</si>
  <si>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</si>
  <si>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</si>
  <si>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</si>
  <si>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</si>
  <si>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</si>
  <si>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</si>
  <si>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</si>
  <si>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</si>
  <si>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</si>
  <si>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</si>
  <si>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</si>
  <si>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</si>
  <si>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</si>
  <si>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</si>
  <si>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</si>
  <si>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</si>
  <si>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</si>
  <si>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</si>
  <si>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</si>
  <si>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</si>
  <si>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</si>
  <si>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</si>
  <si>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</si>
  <si>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</si>
  <si>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</si>
  <si>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</si>
  <si>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</si>
  <si>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</si>
  <si>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</si>
  <si>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</si>
  <si>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</si>
  <si>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</si>
  <si>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</si>
  <si>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</si>
  <si>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</si>
  <si>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</si>
  <si>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</si>
  <si>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</si>
  <si>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</si>
  <si>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</si>
  <si>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</si>
  <si>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</si>
  <si>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</si>
  <si>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</si>
  <si>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</si>
  <si>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</si>
  <si>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</si>
  <si>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</si>
  <si>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</si>
  <si>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</si>
  <si>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</si>
  <si>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</si>
  <si>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</si>
  <si>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</si>
  <si>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</si>
  <si>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</si>
  <si>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</si>
  <si>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</si>
  <si>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</si>
  <si>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</si>
  <si>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</si>
  <si>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</si>
  <si>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</si>
  <si>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</si>
  <si>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</si>
  <si>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</si>
  <si>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</si>
  <si>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</si>
  <si>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</si>
  <si>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</si>
  <si>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</si>
  <si>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</si>
  <si>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</si>
  <si>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</si>
  <si>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</si>
  <si>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</si>
  <si>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</si>
  <si>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</si>
  <si>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</si>
  <si>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</si>
  <si>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</si>
  <si>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</si>
  <si>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</si>
  <si>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</si>
  <si>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</si>
  <si>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</si>
  <si>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</si>
  <si>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</si>
  <si>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</si>
  <si>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</si>
  <si>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</si>
  <si>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</si>
  <si>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</si>
  <si>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</si>
  <si>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</si>
  <si>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</si>
  <si>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</si>
  <si>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</si>
  <si>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</si>
  <si>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</si>
  <si>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</si>
  <si>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</si>
  <si>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</si>
  <si>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</si>
  <si>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</si>
  <si>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</si>
  <si>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</si>
  <si>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</si>
  <si>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</si>
  <si>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</si>
  <si>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</si>
  <si>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</si>
  <si>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</si>
  <si>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</si>
  <si>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</si>
  <si>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</si>
  <si>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</si>
  <si>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</si>
  <si>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</si>
  <si>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</si>
  <si>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</si>
  <si>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</si>
  <si>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</si>
  <si>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</si>
  <si>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</si>
  <si>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</si>
  <si>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</si>
  <si>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</si>
  <si>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</si>
  <si>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</si>
  <si>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</si>
  <si>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</si>
  <si>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</si>
  <si>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</si>
  <si>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</si>
  <si>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</si>
  <si>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</si>
  <si>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</si>
  <si>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</si>
  <si>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</si>
  <si>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</si>
  <si>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</si>
  <si>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</si>
  <si>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</si>
  <si>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</si>
  <si>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</si>
  <si>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</si>
  <si>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</si>
  <si>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</si>
  <si>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</si>
  <si>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</si>
  <si>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</si>
  <si>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</si>
  <si>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</si>
  <si>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</si>
  <si>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</si>
  <si>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</si>
  <si>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</si>
  <si>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</si>
  <si>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</si>
  <si>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</si>
  <si>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</si>
  <si>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</si>
  <si>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</si>
  <si>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</si>
  <si>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</si>
  <si>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</si>
  <si>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</si>
  <si>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</si>
  <si>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</si>
  <si>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</si>
  <si>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</si>
  <si>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</si>
  <si>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</si>
  <si>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</si>
  <si>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</si>
  <si>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</si>
  <si>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</si>
  <si>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</si>
  <si>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</si>
  <si>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</si>
  <si>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</si>
  <si>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</si>
  <si>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</si>
  <si>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</si>
  <si>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</si>
  <si>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</si>
  <si>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</si>
  <si>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</si>
  <si>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</si>
  <si>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</si>
  <si>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</si>
  <si>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</si>
  <si>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</si>
  <si>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</si>
  <si>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</si>
  <si>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</si>
  <si>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</si>
  <si>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</si>
  <si>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</si>
  <si>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</si>
  <si>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</si>
  <si>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</si>
  <si>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</si>
  <si>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</si>
  <si>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</si>
  <si>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</si>
  <si>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</si>
  <si>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</si>
  <si>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</si>
  <si>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</si>
  <si>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</si>
  <si>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</si>
  <si>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</si>
  <si>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</si>
  <si>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</si>
  <si>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</si>
  <si>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</si>
  <si>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</si>
  <si>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</si>
  <si>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</si>
  <si>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</si>
  <si>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</si>
  <si>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</si>
  <si>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</si>
  <si>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</si>
  <si>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</si>
  <si>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</si>
  <si>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</si>
  <si>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</si>
  <si>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</si>
  <si>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</si>
  <si>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</si>
  <si>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</si>
  <si>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</si>
  <si>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</si>
  <si>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</si>
  <si>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</si>
  <si>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</si>
  <si>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</si>
  <si>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</si>
  <si>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</si>
  <si>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</si>
  <si>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</si>
  <si>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</si>
  <si>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</si>
  <si>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</si>
  <si>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</si>
  <si>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</si>
  <si>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</si>
  <si>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</si>
  <si>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</si>
  <si>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</si>
  <si>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</si>
  <si>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</si>
  <si>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</si>
  <si>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</si>
  <si>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</si>
  <si>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</si>
  <si>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</si>
  <si>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</si>
  <si>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</si>
  <si>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</si>
  <si>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</si>
  <si>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</si>
  <si>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</si>
  <si>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</si>
  <si>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</si>
  <si>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</si>
  <si>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</si>
  <si>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</si>
  <si>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</si>
  <si>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</si>
  <si>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</si>
  <si>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</si>
  <si>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</si>
  <si>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</si>
  <si>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</si>
  <si>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</si>
  <si>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</si>
  <si>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</si>
  <si>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</si>
  <si>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</si>
  <si>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</si>
  <si>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</si>
  <si>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</si>
  <si>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</si>
  <si>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</si>
  <si>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</si>
  <si>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</si>
  <si>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</si>
  <si>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</si>
  <si>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</si>
  <si>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</si>
  <si>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</si>
  <si>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</si>
  <si>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</si>
  <si>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</si>
  <si>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</si>
  <si>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</si>
  <si>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</si>
  <si>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</si>
  <si>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</si>
  <si>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</si>
  <si>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</si>
  <si>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</si>
  <si>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</si>
  <si>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</si>
  <si>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</si>
  <si>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</si>
  <si>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</si>
  <si>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</si>
  <si>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</si>
  <si>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</si>
  <si>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</si>
  <si>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</si>
  <si>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</si>
  <si>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</si>
  <si>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</si>
  <si>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</si>
  <si>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</si>
  <si>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</si>
  <si>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</si>
  <si>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</si>
  <si>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</si>
  <si>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</si>
  <si>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</si>
  <si>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</si>
  <si>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</si>
  <si>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</si>
  <si>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</si>
  <si>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</si>
  <si>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</si>
  <si>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</si>
  <si>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</si>
  <si>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</si>
  <si>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</si>
  <si>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</si>
  <si>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</si>
  <si>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</si>
  <si>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</si>
  <si>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</si>
  <si>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</si>
  <si>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</si>
  <si>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</si>
  <si>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</si>
  <si>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</si>
  <si>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</si>
  <si>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</si>
  <si>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</si>
  <si>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</si>
  <si>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</si>
  <si>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</si>
  <si>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</si>
  <si>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</si>
  <si>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</si>
  <si>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</si>
  <si>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</si>
  <si>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</si>
  <si>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</si>
  <si>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</si>
  <si>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</si>
  <si>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</si>
  <si>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</si>
  <si>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</si>
  <si>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</si>
  <si>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</si>
  <si>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</si>
  <si>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</si>
  <si>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</si>
  <si>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</si>
  <si>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</si>
  <si>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</si>
  <si>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</si>
  <si>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</si>
  <si>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</si>
  <si>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</si>
  <si>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</si>
  <si>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</si>
  <si>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</si>
  <si>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</si>
  <si>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</si>
  <si>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</si>
  <si>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</si>
  <si>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</si>
  <si>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</si>
  <si>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</si>
  <si>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</si>
  <si>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</si>
  <si>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</si>
  <si>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</si>
  <si>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</si>
  <si>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</si>
  <si>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</si>
  <si>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</si>
  <si>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</si>
  <si>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</si>
  <si>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</si>
  <si>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</si>
  <si>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</si>
  <si>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</si>
  <si>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</si>
  <si>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</si>
  <si>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</si>
  <si>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</si>
  <si>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</si>
  <si>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</si>
  <si>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</si>
  <si>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</si>
  <si>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</si>
  <si>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</si>
  <si>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</si>
  <si>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</si>
  <si>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</si>
  <si>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</si>
  <si>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</si>
  <si>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</si>
  <si>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</si>
  <si>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</si>
  <si>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</si>
  <si>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</si>
  <si>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</si>
  <si>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</si>
  <si>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</si>
  <si>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</si>
  <si>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</si>
  <si>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</si>
  <si>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</si>
  <si>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</si>
  <si>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</si>
  <si>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</si>
  <si>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</si>
  <si>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</si>
  <si>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</si>
  <si>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</si>
  <si>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</si>
  <si>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</si>
  <si>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</si>
  <si>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</si>
  <si>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</si>
  <si>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</si>
  <si>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</si>
  <si>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</si>
  <si>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</si>
  <si>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</si>
  <si>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</si>
  <si>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</si>
  <si>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</si>
  <si>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</si>
  <si>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</si>
  <si>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</si>
  <si>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</si>
  <si>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</si>
  <si>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</si>
  <si>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</si>
  <si>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</si>
  <si>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</si>
  <si>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</si>
  <si>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</si>
  <si>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</si>
  <si>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</si>
  <si>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</si>
  <si>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</si>
  <si>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</si>
  <si>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</si>
  <si>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</si>
  <si>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</si>
  <si>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</si>
  <si>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</si>
  <si>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</si>
  <si>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</si>
  <si>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</si>
  <si>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</si>
  <si>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</si>
  <si>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</si>
  <si>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</si>
  <si>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</si>
  <si>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</si>
  <si>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</si>
  <si>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</si>
  <si>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</si>
  <si>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</si>
  <si>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</si>
  <si>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</si>
  <si>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</si>
  <si>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</si>
  <si>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</si>
  <si>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</si>
  <si>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</si>
  <si>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</si>
  <si>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</si>
  <si>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</si>
  <si>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</si>
  <si>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</si>
  <si>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</si>
  <si>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</si>
  <si>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</si>
  <si>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</si>
  <si>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</si>
  <si>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</si>
  <si>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</si>
  <si>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</si>
  <si>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</si>
  <si>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</si>
  <si>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</si>
  <si>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</si>
  <si>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</si>
  <si>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</si>
  <si>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</si>
  <si>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</si>
  <si>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</si>
  <si>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</si>
  <si>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</si>
  <si>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</si>
  <si>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</si>
  <si>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</si>
  <si>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</si>
  <si>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</si>
  <si>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</si>
  <si>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</si>
  <si>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</si>
  <si>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</si>
  <si>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</si>
  <si>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</si>
  <si>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</si>
  <si>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</si>
  <si>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</si>
  <si>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</si>
  <si>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</si>
  <si>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</si>
  <si>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</si>
  <si>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</si>
  <si>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</si>
  <si>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</si>
  <si>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</si>
  <si>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</si>
  <si>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</si>
  <si>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</si>
  <si>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</si>
  <si>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</si>
  <si>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</si>
  <si>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</si>
  <si>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</si>
  <si>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</si>
  <si>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</si>
  <si>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</si>
  <si>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</si>
  <si>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</si>
  <si>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</si>
  <si>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</si>
  <si>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</si>
  <si>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</si>
  <si>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</si>
  <si>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</si>
  <si>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</si>
  <si>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</si>
  <si>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</si>
  <si>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</si>
  <si>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</si>
  <si>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</si>
  <si>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</si>
  <si>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</si>
  <si>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</si>
  <si>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</si>
  <si>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</si>
  <si>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</si>
  <si>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</si>
  <si>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</si>
  <si>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</si>
  <si>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</si>
  <si>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</si>
  <si>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</si>
  <si>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</si>
  <si>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</si>
  <si>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</si>
  <si>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</si>
  <si>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</si>
  <si>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</si>
  <si>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</si>
  <si>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</si>
  <si>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</si>
  <si>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</si>
  <si>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</si>
  <si>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</si>
  <si>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</si>
  <si>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</si>
  <si>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</si>
  <si>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</si>
  <si>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</si>
  <si>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</si>
  <si>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</si>
  <si>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</si>
  <si>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</si>
  <si>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</si>
  <si>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</si>
  <si>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</si>
  <si>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</si>
  <si>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</si>
  <si>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</si>
  <si>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</si>
  <si>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</si>
  <si>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</si>
  <si>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</si>
  <si>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</si>
  <si>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</si>
  <si>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</si>
  <si>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</si>
  <si>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</si>
  <si>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</si>
  <si>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</si>
  <si>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</si>
  <si>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</si>
  <si>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</si>
  <si>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</si>
  <si>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</si>
  <si>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</si>
  <si>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</si>
  <si>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</si>
  <si>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</si>
  <si>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</si>
  <si>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</si>
  <si>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</si>
  <si>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</si>
  <si>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</si>
  <si>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</si>
  <si>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</si>
  <si>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</si>
  <si>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</si>
  <si>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</si>
  <si>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</si>
  <si>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</si>
  <si>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</si>
  <si>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</si>
  <si>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</si>
  <si>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</si>
  <si>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</si>
  <si>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</si>
  <si>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</si>
  <si>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</si>
  <si>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</si>
  <si>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</si>
  <si>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</si>
  <si>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</si>
  <si>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</si>
  <si>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</si>
  <si>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</si>
  <si>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</si>
  <si>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</si>
  <si>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</si>
  <si>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</si>
  <si>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</si>
  <si>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</si>
  <si>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</si>
  <si>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</si>
  <si>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</si>
  <si>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</si>
  <si>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</si>
  <si>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</si>
  <si>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</si>
  <si>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</si>
  <si>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</si>
  <si>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</si>
  <si>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</si>
  <si>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</si>
  <si>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</si>
  <si>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</si>
  <si>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</si>
  <si>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</si>
  <si>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</si>
  <si>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</si>
  <si>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</si>
  <si>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</si>
  <si>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</si>
  <si>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</si>
  <si>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</si>
  <si>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</si>
  <si>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</si>
  <si>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</si>
  <si>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</si>
  <si>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</si>
  <si>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</si>
  <si>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</si>
  <si>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</si>
  <si>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</si>
  <si>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</si>
  <si>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</si>
  <si>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</si>
  <si>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</si>
  <si>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</si>
  <si>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</si>
  <si>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</si>
  <si>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</si>
  <si>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</si>
  <si>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</si>
  <si>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</si>
  <si>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</si>
  <si>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</si>
  <si>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</si>
  <si>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</si>
  <si>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</si>
  <si>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</si>
  <si>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</si>
  <si>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</si>
  <si>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</si>
  <si>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</si>
  <si>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</si>
  <si>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</si>
  <si>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</si>
  <si>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</si>
  <si>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</si>
  <si>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</si>
  <si>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</si>
  <si>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</si>
  <si>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</si>
  <si>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</si>
  <si>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</si>
  <si>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</si>
  <si>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</si>
  <si>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</si>
  <si>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</si>
  <si>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</si>
  <si>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</si>
  <si>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</si>
  <si>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</si>
  <si>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</si>
  <si>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</si>
  <si>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</si>
  <si>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</si>
  <si>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</si>
  <si>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</si>
  <si>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</si>
  <si>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</si>
  <si>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</si>
  <si>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</si>
  <si>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</si>
  <si>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</si>
  <si>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</si>
  <si>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</si>
  <si>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</si>
  <si>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</si>
  <si>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</si>
  <si>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</si>
  <si>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</si>
  <si>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</si>
  <si>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</si>
  <si>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</si>
  <si>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</si>
  <si>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</si>
  <si>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</si>
  <si>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</si>
  <si>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</si>
  <si>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</si>
  <si>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</si>
  <si>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</si>
  <si>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</si>
  <si>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</si>
  <si>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</si>
  <si>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</si>
  <si>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</si>
  <si>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</si>
  <si>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</si>
  <si>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</si>
  <si>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</si>
  <si>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</si>
  <si>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</si>
  <si>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</si>
  <si>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</si>
  <si>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</si>
  <si>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</si>
  <si>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</si>
  <si>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</si>
  <si>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</si>
  <si>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</si>
  <si>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</si>
  <si>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</si>
  <si>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</si>
  <si>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</si>
  <si>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</si>
  <si>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</si>
  <si>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</si>
  <si>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</si>
  <si>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</si>
  <si>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</si>
  <si>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</si>
  <si>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</si>
  <si>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</si>
  <si>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</si>
  <si>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</si>
  <si>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</si>
  <si>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</si>
  <si>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</si>
  <si>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</si>
  <si>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</si>
  <si>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</si>
  <si>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</si>
  <si>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</si>
  <si>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</si>
  <si>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</si>
  <si>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</si>
  <si>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</si>
  <si>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</si>
  <si>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</si>
  <si>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</si>
  <si>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</si>
  <si>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</si>
  <si>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</si>
  <si>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</si>
  <si>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</si>
  <si>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</si>
  <si>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</si>
  <si>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</si>
  <si>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</si>
  <si>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</si>
  <si>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</si>
  <si>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</si>
  <si>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</si>
  <si>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</si>
  <si>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</si>
  <si>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</si>
  <si>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</si>
  <si>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</si>
  <si>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</si>
  <si>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</si>
  <si>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</si>
  <si>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</si>
  <si>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</si>
  <si>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</si>
  <si>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</si>
  <si>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</si>
  <si>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</si>
  <si>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</si>
  <si>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</si>
  <si>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</si>
  <si>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</si>
  <si>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</si>
  <si>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</si>
  <si>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</si>
  <si>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</si>
  <si>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</si>
  <si>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</si>
  <si>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</si>
  <si>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</si>
  <si>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</si>
  <si>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</si>
  <si>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</si>
  <si>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</si>
  <si>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</si>
  <si>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</si>
  <si>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</si>
  <si>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</si>
  <si>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</si>
  <si>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</si>
  <si>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</si>
  <si>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</si>
  <si>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</si>
  <si>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</si>
  <si>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</si>
  <si>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</si>
  <si>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</si>
  <si>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</si>
  <si>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</si>
  <si>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</si>
  <si>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</si>
  <si>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</si>
  <si>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</si>
  <si>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</si>
  <si>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</si>
  <si>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</si>
  <si>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</si>
  <si>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</si>
  <si>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</si>
  <si>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</si>
  <si>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</si>
  <si>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</si>
  <si>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</si>
  <si>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</si>
  <si>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</si>
  <si>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</si>
  <si>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</si>
  <si>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</si>
  <si>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</si>
  <si>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</si>
  <si>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</si>
  <si>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</si>
  <si>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</si>
  <si>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</si>
  <si>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</si>
  <si>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</si>
  <si>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</si>
  <si>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</si>
  <si>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</si>
  <si>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</si>
  <si>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</si>
  <si>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</si>
  <si>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</si>
  <si>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</si>
  <si>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</si>
  <si>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</si>
  <si>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</si>
  <si>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</si>
  <si>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</si>
  <si>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</si>
  <si>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</si>
  <si>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</si>
  <si>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</si>
  <si>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</si>
  <si>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</si>
  <si>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</si>
  <si>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</si>
  <si>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</si>
  <si>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</si>
  <si>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</si>
  <si>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</si>
  <si>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</si>
  <si>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</si>
  <si>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</si>
  <si>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</si>
  <si>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</si>
  <si>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</si>
  <si>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</si>
  <si>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</si>
  <si>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</si>
  <si>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</si>
  <si>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</si>
  <si>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</si>
  <si>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</si>
  <si>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</si>
  <si>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</si>
  <si>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</si>
  <si>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</si>
  <si>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</si>
  <si>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</si>
  <si>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</si>
  <si>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</si>
  <si>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</si>
  <si>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</si>
  <si>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</si>
  <si>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</si>
  <si>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</si>
  <si>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</si>
  <si>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</si>
  <si>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</si>
  <si>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</si>
  <si>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</si>
  <si>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</si>
  <si>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</si>
  <si>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</si>
  <si>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</si>
  <si>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</si>
  <si>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</si>
  <si>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</si>
  <si>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</si>
  <si>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</si>
  <si>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</si>
  <si>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</si>
  <si>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</si>
  <si>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</si>
  <si>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</si>
  <si>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</si>
  <si>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</si>
  <si>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</si>
  <si>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</si>
  <si>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</si>
  <si>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</si>
  <si>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</si>
  <si>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</si>
  <si>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</si>
  <si>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</si>
  <si>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</si>
  <si>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</si>
  <si>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</si>
  <si>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</si>
  <si>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</si>
  <si>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</si>
  <si>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</si>
  <si>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</si>
  <si>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</si>
  <si>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</si>
  <si>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</si>
  <si>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</si>
  <si>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</si>
  <si>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</si>
  <si>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</si>
  <si>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</si>
  <si>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</si>
  <si>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</si>
  <si>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</si>
  <si>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</si>
  <si>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</si>
  <si>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</si>
  <si>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</si>
  <si>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</si>
  <si>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</si>
  <si>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</si>
  <si>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</si>
  <si>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</si>
  <si>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</si>
  <si>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</si>
  <si>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</si>
  <si>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</si>
  <si>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</si>
  <si>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</si>
  <si>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</si>
  <si>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</si>
  <si>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</si>
  <si>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</si>
  <si>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</si>
  <si>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</si>
  <si>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</si>
  <si>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</si>
  <si>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</si>
  <si>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</si>
  <si>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</si>
  <si>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</si>
  <si>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</si>
  <si>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</si>
  <si>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</si>
  <si>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</si>
  <si>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</si>
  <si>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</si>
  <si>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</si>
  <si>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</si>
  <si>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</si>
  <si>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</si>
  <si>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</si>
  <si>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</si>
  <si>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</si>
  <si>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</si>
  <si>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</si>
  <si>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</si>
  <si>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</si>
  <si>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</si>
  <si>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</si>
  <si>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</si>
  <si>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</si>
  <si>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</si>
  <si>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</si>
  <si>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</si>
  <si>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</si>
  <si>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</si>
  <si>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</si>
  <si>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</si>
  <si>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</si>
  <si>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</si>
  <si>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</si>
  <si>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</si>
  <si>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</si>
  <si>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</si>
  <si>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</si>
  <si>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</si>
  <si>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</si>
  <si>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</si>
  <si>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</si>
  <si>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</si>
  <si>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</si>
  <si>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</si>
  <si>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</si>
  <si>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</si>
  <si>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</si>
  <si>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</si>
  <si>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</si>
  <si>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</si>
  <si>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</si>
  <si>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</si>
  <si>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</si>
  <si>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</si>
  <si>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</si>
  <si>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</si>
  <si>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</si>
  <si>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</si>
  <si>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</si>
  <si>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</si>
  <si>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</si>
  <si>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</si>
  <si>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</si>
  <si>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</si>
  <si>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</si>
  <si>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</si>
  <si>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</si>
  <si>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</si>
  <si>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</si>
  <si>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</si>
  <si>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</si>
  <si>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</si>
  <si>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</si>
  <si>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</si>
  <si>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</si>
  <si>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</si>
  <si>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</si>
  <si>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</si>
  <si>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</si>
  <si>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</si>
  <si>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</si>
  <si>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</si>
  <si>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</si>
  <si>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</si>
  <si>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</si>
  <si>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</si>
  <si>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</si>
  <si>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</si>
  <si>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</si>
  <si>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</si>
  <si>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</si>
  <si>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</si>
  <si>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</si>
  <si>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</si>
  <si>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</si>
  <si>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</si>
  <si>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</si>
  <si>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</si>
  <si>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</si>
  <si>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</si>
  <si>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</si>
  <si>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</si>
  <si>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</si>
  <si>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</si>
  <si>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</si>
  <si>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</si>
  <si>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</si>
  <si>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</si>
  <si>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</si>
  <si>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</si>
  <si>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</si>
  <si>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</si>
  <si>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</si>
  <si>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</si>
  <si>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</si>
  <si>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</si>
  <si>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</si>
  <si>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</si>
  <si>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</si>
  <si>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</si>
  <si>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</si>
  <si>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</si>
  <si>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</si>
  <si>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</si>
  <si>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</si>
  <si>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</si>
  <si>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</si>
  <si>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</si>
  <si>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</si>
  <si>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</si>
  <si>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</si>
  <si>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</si>
  <si>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</si>
  <si>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</si>
  <si>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</si>
  <si>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</si>
  <si>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</si>
  <si>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</si>
  <si>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</si>
  <si>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</si>
  <si>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</si>
  <si>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</si>
  <si>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</si>
  <si>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</si>
  <si>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</si>
  <si>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</si>
  <si>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</si>
  <si>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</si>
  <si>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</si>
  <si>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</si>
  <si>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</si>
  <si>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</si>
  <si>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</si>
  <si>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</si>
  <si>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</si>
  <si>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</si>
  <si>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</si>
  <si>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</si>
  <si>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</si>
  <si>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</si>
  <si>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</si>
  <si>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</si>
  <si>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</si>
  <si>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</si>
  <si>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</si>
  <si>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</si>
  <si>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</si>
  <si>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</si>
  <si>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</si>
  <si>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</si>
  <si>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</si>
  <si>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</si>
  <si>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</si>
  <si>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</si>
  <si>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</si>
  <si>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</si>
  <si>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</si>
  <si>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</si>
  <si>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</si>
  <si>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</si>
  <si>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</si>
  <si>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</si>
  <si>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</si>
  <si>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</si>
  <si>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</si>
  <si>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</si>
  <si>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</si>
  <si>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</si>
  <si>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</si>
  <si>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</si>
  <si>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</si>
  <si>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</si>
  <si>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</si>
  <si>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</si>
  <si>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</si>
  <si>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</si>
  <si>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</si>
  <si>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</si>
  <si>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</si>
  <si>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</si>
  <si>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</si>
  <si>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</si>
  <si>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</si>
  <si>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</si>
  <si>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</si>
  <si>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</si>
  <si>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</si>
  <si>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</si>
  <si>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</si>
  <si>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</si>
  <si>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</si>
  <si>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</si>
  <si>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</si>
  <si>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</si>
  <si>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</si>
  <si>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</si>
  <si>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</si>
  <si>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</si>
  <si>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</si>
  <si>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</si>
  <si>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</si>
  <si>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</si>
  <si>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</si>
  <si>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</si>
  <si>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</si>
  <si>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</si>
  <si>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</si>
  <si>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</si>
  <si>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</si>
  <si>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</si>
  <si>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</si>
  <si>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</si>
  <si>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</si>
  <si>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</si>
  <si>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</si>
  <si>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</si>
  <si>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</si>
  <si>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</si>
  <si>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</si>
  <si>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</si>
  <si>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</si>
  <si>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</si>
  <si>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</si>
  <si>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</si>
  <si>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</si>
  <si>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</si>
  <si>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</si>
  <si>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</si>
  <si>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</si>
  <si>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</si>
  <si>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</si>
  <si>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</si>
  <si>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</si>
  <si>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</si>
  <si>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</si>
  <si>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</si>
  <si>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</si>
  <si>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</si>
  <si>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</si>
  <si>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</si>
  <si>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</si>
  <si>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</si>
  <si>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</si>
  <si>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</si>
  <si>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</si>
  <si>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</si>
  <si>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</si>
  <si>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</si>
  <si>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</si>
  <si>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</si>
  <si>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</si>
  <si>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</si>
  <si>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</si>
  <si>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</si>
  <si>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</si>
  <si>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</si>
  <si>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</si>
  <si>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</si>
  <si>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</si>
  <si>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</si>
  <si>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</si>
  <si>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</si>
  <si>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</si>
  <si>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</si>
  <si>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</si>
  <si>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</si>
  <si>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</si>
  <si>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</si>
  <si>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</si>
  <si>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</si>
  <si>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</si>
  <si>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</si>
  <si>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</si>
  <si>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</si>
  <si>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</si>
  <si>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</si>
  <si>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</si>
  <si>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</si>
  <si>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</si>
  <si>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</si>
  <si>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</si>
  <si>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</si>
  <si>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</si>
  <si>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</si>
  <si>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</si>
  <si>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</si>
  <si>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</si>
  <si>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</si>
  <si>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</si>
  <si>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</si>
  <si>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</si>
  <si>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</si>
  <si>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</si>
  <si>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</si>
  <si>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</si>
  <si>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</si>
  <si>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</si>
  <si>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</si>
  <si>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</si>
  <si>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</si>
  <si>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</si>
  <si>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</si>
  <si>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</si>
  <si>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</si>
  <si>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</si>
  <si>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</si>
  <si>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</si>
  <si>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</si>
  <si>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</si>
  <si>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</si>
  <si>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</si>
  <si>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</si>
  <si>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</si>
  <si>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</si>
  <si>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</si>
  <si>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</si>
  <si>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</si>
  <si>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</si>
  <si>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</si>
  <si>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</si>
  <si>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</si>
  <si>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</si>
  <si>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</si>
  <si>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</si>
  <si>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</si>
  <si>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</si>
  <si>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</si>
  <si>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</si>
  <si>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</si>
  <si>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</si>
  <si>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</si>
  <si>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</si>
  <si>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</si>
  <si>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</si>
  <si>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</si>
  <si>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</si>
  <si>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</si>
  <si>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</si>
  <si>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</si>
  <si>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</si>
  <si>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</si>
  <si>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</si>
  <si>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</si>
  <si>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</si>
  <si>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</si>
  <si>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</si>
  <si>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</si>
  <si>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</si>
  <si>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</si>
  <si>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</si>
  <si>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</si>
  <si>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</si>
  <si>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</si>
  <si>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</si>
  <si>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</si>
  <si>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</si>
  <si>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</si>
  <si>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</si>
  <si>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</si>
  <si>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</si>
  <si>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</si>
  <si>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</si>
  <si>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</si>
  <si>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</si>
  <si>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</si>
  <si>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</si>
  <si>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</si>
  <si>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</si>
  <si>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</si>
  <si>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</si>
  <si>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</si>
  <si>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</si>
  <si>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</si>
  <si>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</si>
  <si>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</si>
  <si>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</si>
  <si>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</si>
  <si>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</si>
  <si>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</si>
  <si>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</si>
  <si>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</si>
  <si>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</si>
  <si>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</si>
  <si>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</si>
  <si>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</si>
  <si>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</si>
  <si>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</si>
  <si>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</si>
  <si>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</si>
  <si>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</si>
  <si>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</si>
  <si>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</si>
  <si>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</si>
  <si>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</si>
  <si>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</si>
  <si>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</si>
  <si>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</si>
  <si>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</si>
  <si>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</si>
  <si>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</si>
  <si>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</si>
  <si>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</si>
  <si>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</si>
  <si>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</si>
  <si>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</si>
  <si>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</si>
  <si>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</si>
  <si>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</si>
  <si>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</si>
  <si>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</si>
  <si>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</si>
  <si>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</si>
  <si>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</si>
  <si>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</si>
  <si>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</si>
  <si>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</si>
  <si>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</si>
  <si>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</si>
  <si>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</si>
  <si>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</si>
  <si>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</si>
  <si>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</si>
  <si>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</si>
  <si>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</si>
  <si>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</si>
  <si>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</si>
  <si>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</si>
  <si>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</si>
  <si>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</si>
  <si>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</si>
  <si>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</si>
  <si>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</si>
  <si>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</si>
  <si>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</si>
  <si>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</si>
  <si>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</si>
  <si>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</si>
  <si>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</si>
  <si>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</si>
  <si>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</si>
  <si>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</si>
  <si>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</si>
  <si>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</si>
  <si>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</si>
  <si>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</si>
  <si>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</si>
  <si>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</si>
  <si>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</si>
  <si>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</si>
  <si>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</si>
  <si>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</si>
  <si>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</si>
  <si>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</si>
  <si>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</si>
  <si>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</si>
  <si>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</si>
  <si>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</si>
  <si>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</si>
  <si>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</si>
  <si>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</si>
  <si>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</si>
  <si>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</si>
  <si>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</si>
  <si>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</si>
  <si>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</si>
  <si>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</si>
  <si>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</si>
  <si>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</si>
  <si>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</si>
  <si>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</si>
  <si>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</si>
  <si>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</si>
  <si>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</si>
  <si>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</si>
  <si>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</si>
  <si>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</si>
  <si>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</si>
  <si>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</si>
  <si>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</si>
  <si>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</si>
  <si>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</si>
  <si>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</si>
  <si>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</si>
  <si>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</si>
  <si>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</si>
  <si>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</si>
  <si>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</si>
  <si>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</si>
  <si>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</si>
  <si>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</si>
  <si>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</si>
  <si>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</si>
  <si>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</si>
  <si>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</si>
  <si>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</si>
  <si>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</si>
  <si>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</si>
  <si>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</si>
  <si>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</si>
  <si>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</si>
  <si>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</si>
  <si>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</si>
  <si>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</si>
  <si>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</si>
  <si>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</si>
  <si>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</si>
  <si>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</si>
  <si>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</si>
  <si>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</si>
  <si>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</si>
  <si>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</si>
  <si>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</si>
  <si>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</si>
  <si>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</si>
  <si>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</si>
  <si>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</si>
  <si>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</si>
  <si>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</si>
  <si>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</si>
  <si>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</si>
  <si>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</si>
  <si>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</si>
  <si>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</si>
  <si>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</si>
  <si>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</si>
  <si>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</si>
  <si>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</si>
  <si>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</si>
  <si>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</si>
  <si>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</si>
  <si>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</si>
  <si>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</si>
  <si>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</si>
  <si>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</si>
  <si>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</si>
  <si>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</si>
  <si>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</si>
  <si>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</si>
  <si>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</si>
  <si>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</si>
  <si>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</si>
  <si>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</si>
  <si>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</si>
  <si>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</si>
  <si>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</si>
  <si>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</si>
  <si>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</si>
  <si>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</si>
  <si>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</si>
  <si>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</si>
  <si>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</si>
  <si>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</si>
  <si>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</si>
  <si>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</si>
  <si>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</si>
  <si>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</si>
  <si>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</si>
  <si>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</si>
  <si>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</si>
  <si>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</si>
  <si>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</si>
  <si>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</si>
  <si>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</si>
  <si>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</si>
  <si>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</si>
  <si>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</si>
  <si>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</si>
  <si>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</si>
  <si>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</si>
  <si>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</si>
  <si>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</si>
  <si>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</si>
  <si>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</si>
  <si>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</si>
  <si>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</si>
  <si>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</si>
  <si>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</si>
  <si>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</si>
  <si>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</si>
  <si>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</si>
  <si>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</si>
  <si>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</si>
  <si>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</si>
  <si>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</si>
  <si>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</si>
  <si>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</si>
  <si>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</si>
  <si>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</si>
  <si>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</si>
  <si>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</si>
  <si>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</si>
  <si>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</si>
  <si>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</si>
  <si>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</si>
  <si>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</si>
  <si>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</si>
  <si>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</si>
  <si>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</si>
  <si>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</si>
  <si>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</si>
  <si>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</si>
  <si>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</si>
  <si>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</si>
  <si>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</si>
  <si>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</si>
  <si>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</si>
  <si>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</si>
  <si>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</si>
  <si>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</si>
  <si>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</si>
  <si>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</si>
  <si>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</si>
  <si>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</si>
  <si>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</si>
  <si>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</si>
  <si>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</si>
  <si>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</si>
  <si>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</si>
  <si>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</si>
  <si>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</si>
  <si>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</si>
  <si>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</si>
  <si>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</si>
  <si>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</si>
  <si>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</si>
  <si>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</si>
  <si>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</si>
  <si>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</si>
  <si>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</si>
  <si>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</si>
  <si>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</si>
  <si>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</si>
  <si>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</si>
  <si>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</si>
  <si>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</si>
  <si>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</si>
  <si>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</si>
  <si>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</si>
  <si>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</si>
  <si>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</si>
  <si>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</si>
  <si>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</si>
  <si>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</si>
  <si>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</si>
  <si>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</si>
  <si>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</si>
  <si>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</si>
  <si>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</si>
  <si>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</si>
  <si>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</si>
  <si>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</si>
  <si>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</si>
  <si>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</si>
  <si>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</si>
  <si>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</si>
  <si>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</si>
  <si>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</si>
  <si>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</si>
  <si>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</si>
  <si>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</si>
  <si>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</si>
  <si>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</si>
  <si>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</si>
  <si>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</si>
  <si>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</si>
  <si>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</si>
  <si>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</si>
  <si>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</si>
  <si>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</si>
  <si>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</si>
  <si>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</si>
  <si>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</si>
  <si>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</si>
  <si>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</si>
  <si>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</si>
  <si>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</si>
  <si>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</si>
  <si>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</si>
  <si>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</si>
  <si>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</si>
  <si>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</si>
  <si>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</si>
  <si>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</si>
  <si>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</si>
  <si>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</si>
  <si>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</si>
  <si>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</si>
  <si>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</si>
  <si>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</si>
  <si>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</si>
  <si>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</si>
  <si>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</si>
  <si>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</si>
  <si>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</si>
  <si>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</si>
  <si>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</si>
  <si>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</si>
  <si>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</si>
  <si>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</si>
  <si>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</si>
  <si>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</si>
  <si>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</si>
  <si>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</si>
  <si>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</si>
  <si>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</si>
  <si>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</si>
  <si>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</si>
  <si>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</si>
  <si>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</si>
  <si>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</si>
  <si>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</si>
  <si>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</si>
  <si>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</si>
  <si>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</si>
  <si>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</si>
  <si>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</si>
  <si>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</si>
  <si>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</si>
  <si>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</si>
  <si>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</si>
  <si>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</si>
  <si>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</si>
  <si>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</si>
  <si>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</si>
  <si>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</si>
  <si>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</si>
  <si>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</si>
  <si>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</si>
  <si>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</si>
  <si>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</si>
  <si>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</si>
  <si>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</si>
  <si>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</si>
  <si>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</si>
  <si>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</si>
  <si>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</si>
  <si>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</si>
  <si>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</si>
  <si>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</si>
  <si>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</si>
  <si>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</si>
  <si>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</si>
  <si>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</si>
  <si>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</si>
  <si>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</si>
  <si>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</si>
  <si>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</si>
  <si>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</si>
  <si>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</si>
  <si>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</si>
  <si>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</si>
  <si>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</si>
  <si>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</si>
  <si>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</si>
  <si>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</si>
  <si>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</si>
  <si>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</si>
  <si>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</si>
  <si>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</si>
  <si>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</si>
  <si>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</si>
  <si>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</si>
  <si>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</si>
  <si>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</si>
  <si>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</si>
  <si>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</si>
  <si>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</si>
  <si>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</si>
  <si>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</si>
  <si>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</si>
  <si>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</si>
  <si>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</si>
  <si>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</si>
  <si>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</si>
  <si>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</si>
  <si>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</si>
  <si>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</si>
  <si>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</si>
  <si>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</si>
  <si>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</si>
  <si>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</si>
  <si>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</si>
  <si>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</si>
  <si>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</si>
  <si>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</si>
  <si>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</si>
  <si>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</si>
  <si>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</si>
  <si>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</si>
  <si>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</si>
  <si>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</si>
  <si>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</si>
  <si>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</si>
  <si>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</si>
  <si>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</si>
  <si>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</si>
  <si>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</si>
  <si>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</si>
  <si>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</si>
  <si>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</si>
  <si>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</si>
  <si>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</si>
  <si>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</si>
  <si>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</si>
  <si>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</si>
  <si>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</si>
  <si>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</si>
  <si>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</si>
  <si>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</si>
  <si>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</si>
  <si>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</si>
  <si>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</si>
  <si>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</si>
  <si>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</si>
  <si>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</si>
  <si>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</si>
  <si>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</si>
  <si>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</si>
  <si>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</si>
  <si>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</si>
  <si>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</si>
  <si>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</si>
  <si>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</si>
  <si>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</si>
  <si>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</si>
  <si>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</si>
  <si>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</si>
  <si>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</si>
  <si>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</si>
  <si>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</si>
  <si>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</si>
  <si>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</si>
  <si>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</si>
  <si>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</si>
  <si>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</si>
  <si>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</si>
  <si>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</si>
  <si>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</si>
  <si>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</si>
  <si>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</si>
  <si>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</si>
  <si>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</si>
  <si>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</si>
  <si>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</si>
  <si>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</si>
  <si>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</si>
  <si>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</si>
  <si>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</si>
  <si>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</si>
  <si>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</si>
  <si>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</si>
  <si>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</si>
  <si>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</si>
  <si>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</si>
  <si>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</si>
  <si>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</si>
  <si>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</si>
  <si>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</si>
  <si>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</si>
  <si>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</si>
  <si>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</si>
  <si>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</si>
  <si>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</si>
  <si>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</si>
  <si>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</si>
  <si>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</si>
  <si>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</si>
  <si>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</si>
  <si>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</si>
  <si>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</si>
  <si>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</si>
  <si>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</si>
  <si>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</si>
  <si>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</si>
  <si>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</si>
  <si>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</si>
  <si>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</si>
  <si>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</si>
  <si>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</si>
  <si>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</si>
  <si>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</si>
  <si>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</si>
  <si>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</si>
  <si>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</si>
  <si>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</si>
  <si>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</si>
  <si>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</si>
  <si>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</si>
  <si>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</si>
  <si>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</si>
  <si>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</si>
  <si>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</si>
  <si>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</si>
  <si>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</si>
  <si>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</si>
  <si>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</si>
  <si>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</si>
  <si>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</si>
  <si>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</si>
  <si>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</si>
  <si>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</si>
  <si>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</si>
  <si>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</si>
  <si>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</si>
  <si>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</si>
  <si>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</si>
  <si>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</si>
  <si>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</si>
  <si>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</si>
  <si>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</si>
  <si>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</si>
  <si>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</si>
  <si>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</si>
  <si>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</si>
  <si>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</si>
  <si>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</si>
  <si>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</si>
  <si>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</si>
  <si>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</si>
  <si>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</si>
  <si>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</si>
  <si>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</si>
  <si>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</si>
  <si>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</si>
  <si>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</si>
  <si>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</si>
  <si>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</si>
  <si>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</si>
  <si>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</si>
  <si>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</si>
  <si>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</si>
  <si>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</si>
  <si>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</si>
  <si>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</si>
  <si>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</si>
  <si>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</si>
  <si>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</si>
  <si>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</si>
  <si>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</si>
  <si>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</si>
  <si>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</si>
  <si>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</si>
  <si>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</si>
  <si>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</si>
  <si>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</si>
  <si>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</si>
  <si>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</si>
  <si>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</si>
  <si>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</si>
  <si>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</si>
  <si>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</si>
  <si>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</si>
  <si>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</si>
  <si>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</si>
  <si>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</si>
  <si>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</si>
  <si>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</si>
  <si>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</si>
  <si>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</si>
  <si>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</si>
  <si>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</si>
  <si>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</si>
  <si>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</si>
  <si>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</si>
  <si>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</si>
  <si>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</si>
  <si>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</si>
  <si>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</si>
  <si>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</si>
  <si>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</si>
  <si>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</si>
  <si>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</si>
  <si>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</si>
  <si>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</si>
  <si>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</si>
  <si>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</si>
  <si>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</si>
  <si>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</si>
  <si>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</si>
  <si>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</si>
  <si>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</si>
  <si>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</si>
  <si>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</si>
  <si>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</si>
  <si>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</si>
  <si>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</si>
  <si>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</si>
  <si>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</si>
  <si>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</si>
  <si>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</si>
  <si>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</si>
  <si>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</si>
  <si>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</si>
  <si>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</si>
  <si>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</si>
  <si>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</si>
  <si>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</si>
  <si>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</si>
  <si>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</si>
  <si>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</si>
  <si>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</si>
  <si>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</si>
  <si>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</si>
  <si>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</si>
  <si>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</si>
  <si>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</si>
  <si>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</si>
  <si>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</si>
  <si>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</si>
  <si>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</si>
  <si>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</si>
  <si>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</si>
  <si>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</si>
  <si>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</si>
  <si>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</si>
  <si>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</si>
  <si>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</si>
  <si>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</si>
  <si>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</si>
  <si>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</si>
  <si>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</si>
  <si>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</si>
  <si>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</si>
  <si>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</si>
  <si>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</si>
  <si>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</si>
  <si>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</si>
  <si>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</si>
  <si>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</si>
  <si>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</si>
  <si>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</si>
  <si>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</si>
  <si>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</si>
  <si>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</si>
  <si>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</si>
  <si>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</si>
  <si>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</si>
  <si>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</si>
  <si>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</si>
  <si>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</si>
  <si>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</si>
  <si>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</si>
  <si>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</si>
  <si>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</si>
  <si>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</si>
  <si>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</si>
  <si>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</si>
  <si>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</si>
  <si>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</si>
  <si>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</si>
  <si>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</si>
  <si>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</si>
  <si>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</si>
  <si>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</si>
  <si>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</si>
  <si>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</si>
  <si>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</si>
  <si>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</si>
  <si>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</si>
  <si>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</si>
  <si>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</si>
  <si>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</si>
  <si>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</si>
  <si>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</si>
  <si>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</si>
  <si>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</si>
  <si>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</si>
  <si>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</si>
  <si>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</si>
  <si>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</si>
  <si>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</si>
  <si>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</si>
  <si>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</si>
  <si>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</si>
  <si>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</si>
  <si>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</si>
  <si>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</si>
  <si>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</si>
  <si>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</si>
  <si>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</si>
  <si>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</si>
  <si>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</si>
  <si>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</si>
  <si>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</si>
  <si>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</si>
  <si>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</si>
  <si>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</si>
  <si>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</si>
  <si>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</si>
  <si>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</si>
  <si>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</si>
  <si>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</si>
  <si>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</si>
  <si>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</si>
  <si>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</si>
  <si>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</si>
  <si>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</si>
  <si>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</si>
  <si>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</si>
  <si>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</si>
  <si>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</si>
  <si>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</si>
  <si>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</si>
  <si>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</si>
  <si>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</si>
  <si>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</si>
  <si>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</si>
  <si>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</si>
  <si>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</si>
  <si>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</si>
  <si>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</si>
  <si>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</si>
  <si>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</si>
  <si>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</si>
  <si>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</si>
  <si>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</si>
  <si>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</si>
  <si>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</si>
  <si>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</si>
  <si>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</si>
  <si>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</si>
  <si>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</si>
  <si>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</si>
  <si>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</si>
  <si>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</si>
  <si>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</si>
  <si>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</si>
  <si>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</si>
  <si>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</si>
  <si>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</si>
  <si>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</si>
  <si>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</si>
  <si>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</si>
  <si>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</si>
  <si>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</si>
  <si>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</si>
  <si>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</si>
  <si>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</si>
  <si>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</si>
  <si>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</si>
  <si>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</si>
  <si>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</si>
  <si>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</si>
  <si>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</si>
  <si>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</si>
  <si>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</si>
  <si>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</si>
  <si>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</si>
  <si>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</si>
  <si>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</si>
  <si>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</si>
  <si>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</si>
  <si>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</si>
  <si>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</si>
  <si>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</si>
  <si>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</si>
  <si>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</si>
  <si>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</si>
  <si>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</si>
  <si>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</si>
  <si>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</si>
  <si>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</si>
  <si>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</si>
  <si>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</si>
  <si>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</si>
  <si>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</si>
  <si>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</si>
  <si>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</si>
  <si>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</si>
  <si>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</si>
  <si>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</si>
  <si>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</si>
  <si>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</si>
  <si>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</si>
  <si>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</si>
  <si>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</si>
  <si>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</si>
  <si>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</si>
  <si>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</si>
  <si>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</si>
  <si>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</si>
  <si>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</si>
  <si>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</si>
  <si>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</si>
  <si>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</si>
  <si>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</si>
  <si>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</si>
  <si>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</si>
  <si>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</si>
  <si>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</si>
  <si>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</si>
  <si>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</si>
  <si>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</si>
  <si>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</si>
  <si>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</si>
  <si>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</si>
  <si>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</si>
  <si>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</si>
  <si>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</si>
  <si>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</si>
  <si>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</si>
  <si>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</si>
  <si>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</si>
  <si>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</si>
  <si>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</si>
  <si>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</si>
  <si>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</si>
  <si>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</si>
  <si>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</si>
  <si>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</si>
  <si>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</si>
  <si>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</si>
  <si>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</si>
  <si>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</si>
  <si>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</si>
  <si>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</si>
  <si>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</si>
  <si>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</si>
  <si>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</si>
  <si>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</si>
  <si>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</si>
  <si>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</si>
  <si>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</si>
  <si>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</si>
  <si>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</si>
  <si>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</si>
  <si>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</si>
  <si>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</si>
  <si>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</si>
  <si>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</si>
  <si>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</si>
  <si>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</si>
  <si>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</si>
  <si>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</si>
  <si>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</si>
  <si>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</si>
  <si>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</si>
  <si>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</si>
  <si>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</si>
  <si>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</si>
  <si>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</si>
  <si>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</si>
  <si>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</si>
  <si>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</si>
  <si>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</si>
  <si>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</si>
  <si>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</si>
  <si>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</si>
  <si>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</si>
  <si>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</si>
  <si>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</si>
  <si>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</si>
  <si>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</si>
  <si>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</si>
  <si>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</si>
  <si>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</si>
  <si>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</si>
  <si>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</si>
  <si>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</si>
  <si>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</si>
  <si>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</si>
  <si>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</si>
  <si>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</si>
  <si>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</si>
  <si>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</si>
  <si>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</si>
  <si>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</si>
  <si>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</si>
  <si>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</si>
  <si>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</si>
  <si>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</si>
  <si>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</si>
  <si>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</si>
  <si>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</si>
  <si>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</si>
  <si>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</si>
  <si>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</si>
  <si>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</si>
  <si>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</si>
  <si>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</si>
  <si>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</si>
  <si>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</si>
  <si>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</si>
  <si>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</si>
  <si>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</si>
  <si>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</si>
  <si>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</si>
  <si>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</si>
  <si>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</si>
  <si>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</si>
  <si>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</si>
  <si>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</si>
  <si>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</si>
  <si>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</si>
  <si>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</si>
  <si>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</si>
  <si>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</si>
  <si>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</si>
  <si>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</si>
  <si>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</si>
  <si>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</si>
  <si>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</si>
  <si>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</si>
  <si>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</si>
  <si>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</si>
  <si>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</si>
  <si>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</si>
  <si>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</si>
  <si>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</si>
  <si>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</si>
  <si>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</si>
  <si>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</si>
  <si>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</si>
  <si>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</si>
  <si>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</si>
  <si>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</si>
  <si>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</si>
  <si>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</si>
  <si>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</si>
  <si>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</si>
  <si>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</si>
  <si>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</si>
  <si>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</si>
  <si>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</si>
  <si>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</si>
  <si>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</si>
  <si>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</si>
  <si>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</si>
  <si>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</si>
  <si>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</si>
  <si>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</si>
  <si>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</si>
  <si>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</si>
  <si>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</si>
  <si>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</si>
  <si>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</si>
  <si>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</si>
  <si>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</si>
  <si>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</si>
  <si>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</si>
  <si>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</si>
  <si>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</si>
  <si>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</si>
  <si>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</si>
  <si>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</si>
  <si>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</si>
  <si>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</si>
  <si>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</si>
  <si>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</si>
  <si>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</si>
  <si>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</si>
  <si>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</si>
  <si>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</si>
  <si>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</si>
  <si>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</si>
  <si>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</si>
  <si>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</si>
  <si>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</si>
  <si>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</si>
  <si>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</si>
  <si>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</si>
  <si>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</si>
  <si>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</si>
  <si>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</si>
  <si>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</si>
  <si>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</si>
  <si>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</si>
  <si>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</si>
  <si>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</si>
  <si>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</si>
  <si>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</si>
  <si>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</si>
  <si>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</si>
  <si>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</si>
  <si>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</si>
  <si>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</si>
  <si>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</si>
  <si>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</si>
  <si>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</si>
  <si>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</si>
  <si>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</si>
  <si>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</si>
  <si>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</si>
  <si>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</si>
  <si>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</si>
  <si>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</si>
  <si>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</si>
  <si>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</si>
  <si>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</si>
  <si>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</si>
  <si>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</si>
  <si>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</si>
  <si>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</si>
  <si>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</si>
  <si>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</si>
  <si>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</si>
  <si>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</si>
  <si>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</si>
  <si>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</si>
  <si>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</si>
  <si>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</si>
  <si>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</si>
  <si>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</si>
  <si>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</si>
  <si>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</si>
  <si>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</si>
  <si>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</si>
  <si>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</si>
  <si>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</si>
  <si>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</si>
  <si>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</si>
  <si>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</si>
  <si>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</si>
  <si>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</si>
  <si>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</si>
  <si>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</si>
  <si>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</si>
  <si>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</si>
  <si>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</si>
  <si>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</si>
  <si>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</si>
  <si>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</si>
  <si>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</si>
  <si>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</si>
  <si>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</si>
  <si>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</si>
  <si>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</si>
  <si>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</si>
  <si>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</si>
  <si>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</si>
  <si>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</si>
  <si>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</si>
  <si>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</si>
  <si>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</si>
  <si>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</si>
  <si>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</si>
  <si>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</si>
  <si>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</si>
  <si>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</si>
  <si>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</si>
  <si>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</si>
  <si>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</si>
  <si>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</si>
  <si>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</si>
  <si>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</si>
  <si>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</si>
  <si>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</si>
  <si>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</si>
  <si>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</si>
  <si>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</si>
  <si>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</si>
  <si>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</si>
  <si>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</si>
  <si>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</si>
  <si>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</si>
  <si>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</si>
  <si>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</si>
  <si>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</si>
  <si>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</si>
  <si>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</si>
  <si>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</si>
  <si>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</si>
  <si>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</si>
  <si>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</si>
  <si>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</si>
  <si>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</si>
  <si>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</si>
  <si>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</si>
  <si>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</si>
  <si>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</si>
  <si>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</si>
  <si>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</si>
  <si>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</si>
  <si>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</si>
  <si>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</si>
  <si>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</si>
  <si>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</si>
  <si>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</si>
  <si>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</si>
  <si>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</si>
  <si>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</si>
  <si>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</si>
  <si>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</si>
  <si>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</si>
  <si>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</si>
  <si>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</si>
  <si>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</si>
  <si>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</si>
  <si>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</si>
  <si>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</si>
  <si>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</si>
  <si>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</si>
  <si>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</si>
  <si>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</si>
  <si>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</si>
  <si>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</si>
  <si>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</si>
  <si>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</si>
  <si>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</si>
  <si>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</si>
  <si>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</si>
  <si>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</si>
  <si>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</si>
  <si>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</si>
  <si>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</si>
  <si>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</si>
  <si>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</si>
  <si>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</si>
  <si>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</si>
  <si>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</si>
  <si>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</si>
  <si>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</si>
  <si>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</si>
  <si>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</si>
  <si>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</si>
  <si>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</si>
  <si>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</si>
  <si>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</si>
  <si>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</si>
  <si>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</si>
  <si>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</si>
  <si>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</si>
  <si>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</si>
  <si>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</si>
  <si>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</si>
  <si>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</si>
  <si>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</si>
  <si>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</si>
  <si>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</si>
  <si>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</si>
  <si>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</si>
  <si>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</si>
  <si>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</si>
  <si>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</si>
  <si>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</si>
  <si>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</si>
  <si>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</si>
  <si>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</si>
  <si>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</si>
  <si>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</si>
  <si>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</si>
  <si>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</si>
  <si>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</si>
  <si>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</si>
  <si>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</si>
  <si>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</si>
  <si>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</si>
  <si>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</si>
  <si>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</si>
  <si>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</si>
  <si>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</si>
  <si>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</si>
  <si>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</si>
  <si>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</si>
  <si>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</si>
  <si>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</si>
  <si>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</si>
  <si>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</si>
  <si>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</si>
  <si>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</si>
  <si>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</si>
  <si>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</si>
  <si>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</si>
  <si>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</si>
  <si>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</si>
  <si>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</si>
  <si>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</si>
  <si>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</si>
  <si>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</si>
  <si>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</si>
  <si>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</si>
  <si>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</si>
  <si>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</si>
  <si>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</si>
  <si>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</si>
  <si>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</si>
  <si>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</si>
  <si>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</si>
  <si>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</si>
  <si>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</si>
  <si>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</si>
  <si>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</si>
  <si>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</si>
  <si>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</si>
  <si>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</si>
  <si>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</si>
  <si>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</si>
  <si>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</si>
  <si>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</si>
  <si>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</si>
  <si>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</si>
  <si>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</si>
  <si>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</si>
  <si>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</si>
  <si>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</si>
  <si>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</si>
  <si>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</si>
  <si>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</si>
  <si>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</si>
  <si>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</si>
  <si>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</si>
  <si>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</si>
  <si>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</si>
  <si>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</si>
  <si>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</si>
  <si>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</si>
  <si>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</si>
  <si>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</si>
  <si>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</si>
  <si>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</si>
  <si>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</si>
  <si>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</si>
  <si>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</si>
  <si>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</si>
  <si>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</si>
  <si>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</si>
  <si>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</si>
  <si>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</si>
  <si>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</si>
  <si>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</si>
  <si>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</si>
  <si>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</si>
  <si>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</si>
  <si>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</si>
  <si>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</si>
  <si>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</si>
  <si>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</si>
  <si>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</si>
  <si>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</si>
  <si>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</si>
  <si>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</si>
  <si>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</si>
  <si>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</si>
  <si>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</si>
  <si>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</si>
  <si>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</si>
  <si>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</si>
  <si>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</si>
  <si>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</si>
  <si>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</si>
  <si>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</si>
  <si>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</si>
  <si>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</si>
  <si>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</si>
  <si>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</si>
  <si>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</si>
  <si>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</si>
  <si>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</si>
  <si>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</si>
  <si>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</si>
  <si>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</si>
  <si>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</si>
  <si>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</si>
  <si>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</si>
  <si>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</si>
  <si>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</si>
  <si>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</si>
  <si>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</si>
  <si>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</si>
  <si>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</si>
  <si>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</si>
  <si>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</si>
  <si>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</si>
  <si>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</si>
  <si>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</si>
  <si>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</si>
  <si>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</si>
  <si>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</si>
  <si>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</si>
  <si>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</si>
  <si>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</si>
  <si>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</si>
  <si>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</si>
  <si>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</si>
  <si>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</si>
  <si>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</si>
  <si>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</si>
  <si>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</si>
  <si>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</si>
  <si>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</si>
  <si>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</si>
  <si>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</si>
  <si>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</si>
  <si>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</si>
  <si>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</si>
  <si>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</si>
  <si>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</si>
  <si>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</si>
  <si>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</si>
  <si>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</si>
  <si>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</si>
  <si>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</si>
  <si>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</si>
  <si>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</si>
  <si>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</si>
  <si>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</si>
  <si>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</si>
  <si>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</si>
  <si>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</si>
  <si>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</si>
  <si>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</si>
  <si>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</si>
  <si>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</si>
  <si>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</si>
  <si>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</si>
  <si>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</si>
  <si>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</si>
  <si>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</si>
  <si>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</si>
  <si>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</si>
  <si>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</si>
  <si>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</si>
  <si>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</si>
  <si>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</si>
  <si>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</si>
  <si>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</si>
  <si>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</si>
  <si>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</si>
  <si>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</si>
  <si>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</si>
  <si>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</si>
  <si>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</si>
  <si>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</si>
  <si>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</si>
  <si>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</si>
  <si>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</si>
  <si>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</si>
  <si>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</si>
  <si>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</si>
  <si>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</si>
  <si>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</si>
  <si>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</si>
  <si>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</si>
  <si>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</si>
  <si>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</si>
  <si>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</si>
  <si>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</si>
  <si>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</si>
  <si>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</si>
  <si>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</si>
  <si>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</si>
  <si>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</si>
  <si>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</si>
  <si>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</si>
  <si>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</si>
  <si>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</si>
  <si>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</si>
  <si>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</si>
  <si>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</si>
  <si>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</si>
  <si>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</si>
  <si>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</si>
  <si>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</si>
  <si>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</si>
  <si>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</si>
  <si>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</si>
  <si>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</si>
  <si>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</si>
  <si>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</si>
  <si>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</si>
  <si>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</si>
  <si>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</si>
  <si>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</si>
  <si>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</si>
  <si>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</si>
  <si>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</si>
  <si>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</si>
  <si>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</si>
  <si>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</si>
  <si>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</si>
  <si>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</si>
  <si>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</si>
  <si>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</si>
  <si>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</si>
  <si>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</si>
  <si>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</si>
  <si>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</si>
  <si>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</si>
  <si>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</si>
  <si>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</si>
  <si>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</si>
  <si>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</si>
  <si>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</si>
  <si>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</si>
  <si>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</si>
  <si>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</si>
  <si>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</si>
  <si>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</si>
  <si>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</si>
  <si>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</si>
  <si>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</si>
  <si>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</si>
  <si>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</si>
  <si>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</si>
  <si>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</si>
  <si>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</si>
  <si>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</si>
  <si>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</si>
  <si>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</si>
  <si>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</si>
  <si>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</si>
  <si>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</si>
  <si>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</si>
  <si>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</si>
  <si>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</si>
  <si>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</si>
  <si>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</si>
  <si>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</si>
  <si>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</si>
  <si>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</si>
  <si>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</si>
  <si>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</si>
  <si>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</si>
  <si>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</si>
  <si>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</si>
  <si>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</si>
  <si>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</si>
  <si>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</si>
  <si>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</si>
  <si>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</si>
  <si>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</si>
  <si>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</si>
  <si>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</si>
  <si>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</si>
  <si>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</si>
  <si>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</si>
  <si>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</si>
  <si>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</si>
  <si>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</si>
  <si>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</si>
  <si>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</si>
  <si>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</si>
  <si>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</si>
  <si>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</si>
  <si>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</si>
  <si>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</si>
  <si>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</si>
  <si>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</si>
  <si>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</si>
  <si>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</si>
  <si>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</si>
  <si>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</si>
  <si>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</si>
  <si>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</si>
  <si>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</si>
  <si>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</si>
  <si>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</si>
  <si>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</si>
  <si>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</si>
  <si>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</si>
  <si>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</si>
  <si>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</si>
  <si>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</si>
  <si>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</si>
  <si>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</si>
  <si>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</si>
  <si>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</si>
  <si>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</si>
  <si>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</si>
  <si>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</si>
  <si>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</si>
  <si>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</si>
  <si>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</si>
  <si>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</si>
  <si>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</si>
  <si>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</si>
  <si>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</si>
  <si>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</si>
  <si>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</si>
  <si>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</si>
  <si>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</si>
  <si>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</si>
  <si>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</si>
  <si>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</si>
  <si>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</si>
  <si>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</si>
  <si>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</si>
  <si>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</si>
  <si>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</si>
  <si>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</si>
  <si>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</si>
  <si>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</si>
  <si>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</si>
  <si>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</si>
  <si>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</si>
  <si>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</si>
  <si>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</si>
  <si>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</si>
  <si>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</si>
  <si>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</si>
  <si>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</si>
  <si>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</si>
  <si>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</si>
  <si>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</si>
  <si>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</si>
  <si>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</si>
  <si>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</si>
  <si>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</si>
  <si>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</si>
  <si>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</si>
  <si>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</si>
  <si>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</si>
  <si>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</si>
  <si>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</si>
  <si>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</si>
  <si>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</si>
  <si>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</si>
  <si>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</si>
  <si>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</si>
  <si>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</si>
  <si>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</si>
  <si>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</si>
  <si>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</si>
  <si>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</si>
  <si>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</si>
  <si>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</si>
  <si>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</si>
  <si>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</si>
  <si>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</si>
  <si>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</si>
  <si>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</si>
  <si>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</si>
  <si>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</si>
  <si>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</si>
  <si>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</si>
  <si>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</si>
  <si>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</si>
  <si>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</si>
  <si>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</si>
  <si>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</si>
  <si>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</si>
  <si>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</si>
  <si>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</si>
  <si>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</si>
  <si>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</si>
  <si>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</si>
  <si>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</si>
  <si>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</si>
  <si>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</si>
  <si>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</si>
  <si>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</si>
  <si>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</si>
  <si>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</si>
  <si>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</si>
  <si>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</si>
  <si>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</si>
  <si>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</si>
  <si>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</si>
  <si>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</si>
  <si>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</si>
  <si>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</si>
  <si>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</si>
  <si>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</si>
  <si>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</si>
  <si>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</si>
  <si>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</si>
  <si>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</si>
  <si>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</si>
  <si>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</si>
  <si>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</si>
  <si>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</si>
  <si>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</si>
  <si>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</si>
  <si>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</si>
  <si>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</si>
  <si>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</si>
  <si>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</si>
  <si>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</si>
  <si>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</si>
  <si>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</si>
  <si>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</si>
  <si>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</si>
  <si>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</si>
  <si>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</si>
  <si>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</si>
  <si>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</si>
  <si>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</si>
  <si>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</si>
  <si>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</si>
  <si>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</si>
  <si>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</si>
  <si>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</si>
  <si>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</si>
  <si>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</si>
  <si>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</si>
  <si>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</si>
  <si>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</si>
  <si>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</si>
  <si>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</si>
  <si>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</si>
  <si>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</si>
  <si>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</si>
  <si>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</si>
  <si>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</si>
  <si>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</si>
  <si>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</si>
  <si>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</si>
  <si>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</si>
  <si>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</si>
  <si>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</si>
  <si>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</si>
  <si>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</si>
  <si>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</si>
  <si>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</si>
  <si>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</si>
  <si>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</si>
  <si>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</si>
  <si>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</si>
  <si>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</si>
  <si>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</si>
  <si>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</si>
  <si>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</si>
  <si>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</si>
  <si>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</si>
  <si>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</si>
  <si>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</si>
  <si>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</si>
  <si>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</si>
  <si>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</si>
  <si>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</si>
  <si>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</si>
  <si>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</si>
  <si>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</si>
  <si>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</si>
  <si>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</si>
  <si>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</si>
  <si>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</si>
  <si>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</si>
  <si>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</si>
  <si>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</si>
  <si>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</si>
  <si>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</si>
  <si>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</si>
  <si>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</si>
  <si>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</si>
  <si>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</si>
  <si>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</si>
  <si>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</si>
  <si>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</si>
  <si>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</si>
  <si>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</si>
  <si>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</si>
  <si>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</si>
  <si>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</si>
  <si>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</si>
  <si>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</si>
  <si>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</si>
  <si>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</si>
  <si>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</si>
  <si>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</si>
  <si>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</si>
  <si>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</si>
  <si>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</si>
  <si>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</si>
  <si>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</si>
  <si>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</si>
  <si>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</si>
  <si>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</si>
  <si>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</si>
  <si>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</si>
  <si>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</si>
  <si>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</si>
  <si>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</si>
  <si>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</si>
  <si>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</si>
  <si>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</si>
  <si>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</si>
  <si>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</si>
  <si>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</si>
  <si>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</si>
  <si>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</si>
  <si>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</si>
  <si>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</si>
  <si>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</si>
  <si>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</si>
  <si>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</si>
  <si>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</si>
  <si>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</si>
  <si>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</si>
  <si>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</si>
  <si>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</si>
  <si>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</si>
  <si>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</si>
  <si>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</si>
  <si>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</si>
  <si>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</si>
  <si>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</si>
  <si>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</si>
  <si>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</si>
  <si>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</si>
  <si>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</si>
  <si>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</si>
  <si>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</si>
  <si>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</si>
  <si>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</si>
  <si>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</si>
  <si>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</si>
  <si>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</si>
  <si>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</si>
  <si>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</si>
  <si>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</si>
  <si>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</si>
  <si>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</si>
  <si>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</si>
  <si>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</si>
  <si>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</si>
  <si>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</si>
  <si>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</si>
  <si>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</si>
  <si>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</si>
  <si>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</si>
  <si>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</si>
  <si>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</si>
  <si>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</si>
  <si>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</si>
  <si>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</si>
  <si>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</si>
  <si>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</si>
  <si>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</si>
  <si>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</si>
  <si>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</si>
  <si>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</si>
  <si>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</si>
  <si>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</si>
  <si>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</si>
  <si>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</si>
  <si>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</si>
  <si>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</si>
  <si>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</si>
  <si>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</si>
  <si>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</si>
  <si>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</si>
  <si>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</si>
  <si>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</si>
  <si>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</si>
  <si>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</si>
  <si>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</si>
  <si>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</si>
  <si>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</si>
  <si>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</si>
  <si>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</si>
  <si>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</si>
  <si>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</si>
  <si>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</si>
  <si>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</si>
  <si>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</si>
  <si>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</si>
  <si>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</si>
  <si>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</si>
  <si>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</si>
  <si>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</si>
  <si>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</si>
  <si>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</si>
  <si>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</si>
  <si>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</si>
  <si>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</si>
  <si>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</si>
  <si>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</si>
  <si>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</si>
  <si>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</si>
  <si>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</si>
  <si>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</si>
  <si>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</si>
  <si>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</si>
  <si>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</si>
  <si>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</si>
  <si>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</si>
  <si>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</si>
  <si>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</si>
  <si>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</si>
  <si>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</si>
  <si>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</si>
  <si>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</si>
  <si>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</si>
  <si>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</si>
  <si>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</si>
  <si>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</si>
  <si>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</si>
  <si>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</si>
  <si>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</si>
  <si>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</si>
  <si>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</si>
  <si>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</si>
  <si>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</si>
  <si>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</si>
  <si>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</si>
  <si>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</si>
  <si>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</si>
  <si>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</si>
  <si>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</si>
  <si>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</si>
  <si>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</si>
  <si>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</si>
  <si>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</si>
  <si>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</si>
  <si>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</si>
  <si>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</si>
  <si>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</si>
  <si>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</si>
  <si>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</si>
  <si>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</si>
  <si>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</si>
  <si>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</si>
  <si>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</si>
  <si>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</si>
  <si>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</si>
  <si>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</si>
  <si>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</si>
  <si>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</si>
  <si>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</si>
  <si>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</si>
  <si>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</si>
  <si>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</si>
  <si>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</si>
  <si>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</si>
  <si>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</si>
  <si>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</si>
  <si>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</si>
  <si>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</si>
  <si>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</si>
  <si>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</si>
  <si>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</si>
  <si>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</si>
  <si>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</si>
  <si>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</si>
  <si>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</si>
  <si>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</si>
  <si>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</si>
  <si>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</si>
  <si>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</si>
  <si>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</si>
  <si>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</si>
  <si>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</si>
  <si>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</si>
  <si>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</si>
  <si>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</si>
  <si>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</si>
  <si>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</si>
  <si>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</si>
  <si>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</si>
  <si>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</si>
  <si>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</si>
  <si>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</si>
  <si>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</si>
  <si>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</si>
  <si>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</si>
  <si>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</si>
  <si>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</si>
  <si>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</si>
  <si>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</si>
  <si>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</si>
  <si>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</si>
  <si>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</si>
  <si>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</si>
  <si>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</si>
  <si>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</si>
  <si>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</si>
  <si>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</si>
  <si>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</si>
  <si>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</si>
  <si>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</si>
  <si>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</si>
  <si>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</si>
  <si>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</si>
  <si>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</si>
  <si>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</si>
  <si>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</si>
  <si>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</si>
  <si>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</si>
  <si>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</si>
  <si>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</si>
  <si>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</si>
  <si>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</si>
  <si>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</si>
  <si>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</si>
  <si>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</si>
  <si>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</si>
  <si>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</si>
  <si>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</si>
  <si>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</si>
  <si>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</si>
  <si>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</si>
  <si>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</si>
  <si>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</si>
  <si>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</si>
  <si>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</si>
  <si>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</si>
  <si>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</si>
  <si>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</si>
  <si>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</si>
  <si>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</si>
  <si>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</si>
  <si>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</si>
  <si>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</si>
  <si>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</si>
  <si>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</si>
  <si>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</si>
  <si>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</si>
  <si>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</si>
  <si>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</si>
  <si>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</si>
  <si>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</si>
  <si>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</si>
  <si>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</si>
  <si>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</si>
  <si>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</si>
  <si>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</si>
  <si>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</si>
  <si>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</si>
  <si>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</si>
  <si>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</si>
  <si>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</si>
  <si>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</si>
  <si>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</si>
  <si>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</si>
  <si>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</si>
  <si>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</si>
  <si>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</si>
  <si>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</si>
  <si>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</si>
  <si>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</si>
  <si>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</si>
  <si>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</si>
  <si>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</si>
  <si>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</si>
  <si>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</si>
  <si>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</si>
  <si>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</si>
  <si>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</si>
  <si>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</si>
  <si>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</si>
  <si>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</si>
  <si>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</si>
  <si>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</si>
  <si>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</si>
  <si>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</si>
  <si>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</si>
  <si>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</si>
  <si>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</si>
  <si>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</si>
  <si>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</si>
  <si>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</si>
  <si>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</si>
  <si>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</si>
  <si>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</si>
  <si>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</si>
  <si>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</si>
  <si>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</si>
  <si>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</si>
  <si>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</si>
  <si>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</si>
  <si>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</si>
  <si>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</si>
  <si>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</si>
  <si>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</si>
  <si>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</si>
  <si>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</si>
  <si>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</si>
  <si>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</si>
  <si>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</si>
  <si>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</si>
  <si>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</si>
  <si>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</si>
  <si>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</si>
  <si>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</si>
  <si>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</si>
  <si>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</si>
  <si>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</si>
  <si>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</si>
  <si>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</si>
  <si>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</si>
  <si>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</si>
  <si>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</si>
  <si>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</si>
  <si>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</si>
  <si>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</si>
  <si>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</si>
  <si>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</si>
  <si>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</si>
  <si>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</si>
  <si>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</si>
  <si>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</si>
  <si>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</si>
  <si>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</si>
  <si>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</si>
  <si>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</si>
  <si>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</si>
  <si>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</si>
  <si>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</si>
  <si>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</si>
  <si>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</si>
  <si>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</si>
  <si>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</si>
  <si>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</si>
  <si>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</si>
  <si>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</si>
  <si>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</si>
  <si>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</si>
  <si>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</si>
  <si>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</si>
  <si>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</si>
  <si>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</si>
  <si>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</si>
  <si>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</si>
  <si>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</si>
  <si>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</si>
  <si>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</si>
  <si>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</si>
  <si>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</si>
  <si>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</si>
  <si>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</si>
  <si>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</si>
  <si>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</si>
  <si>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</si>
  <si>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</si>
  <si>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</si>
  <si>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</si>
  <si>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</si>
  <si>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</si>
  <si>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</si>
  <si>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</si>
  <si>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</si>
  <si>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</si>
  <si>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</si>
  <si>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</si>
  <si>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</si>
  <si>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</si>
  <si>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</si>
  <si>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</si>
  <si>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</si>
  <si>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</si>
  <si>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</si>
  <si>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</si>
  <si>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</si>
  <si>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</si>
  <si>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</si>
  <si>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</si>
  <si>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</si>
  <si>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</si>
  <si>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</si>
  <si>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</si>
  <si>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</si>
  <si>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</si>
  <si>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</si>
  <si>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</si>
  <si>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</si>
  <si>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</si>
  <si>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</si>
  <si>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</si>
  <si>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</si>
  <si>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</si>
  <si>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</si>
  <si>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</si>
  <si>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</si>
  <si>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</si>
  <si>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</si>
  <si>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</si>
  <si>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</si>
  <si>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</si>
  <si>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</si>
  <si>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</si>
  <si>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</si>
  <si>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</si>
  <si>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</si>
  <si>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</si>
  <si>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</si>
  <si>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</si>
  <si>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</si>
  <si>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</si>
  <si>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</si>
  <si>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</si>
  <si>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</si>
  <si>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</si>
  <si>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</si>
  <si>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</si>
  <si>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</si>
  <si>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</si>
  <si>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</si>
  <si>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</si>
  <si>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</si>
  <si>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</si>
  <si>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</si>
  <si>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</si>
  <si>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</si>
  <si>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</si>
  <si>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</si>
  <si>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</si>
  <si>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</si>
  <si>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</si>
  <si>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</si>
  <si>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</si>
  <si>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</si>
  <si>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</si>
  <si>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</si>
  <si>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</si>
  <si>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</si>
  <si>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</si>
  <si>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</si>
  <si>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</si>
  <si>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</si>
  <si>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</si>
  <si>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</si>
  <si>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</si>
  <si>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</si>
  <si>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</si>
  <si>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</si>
  <si>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</si>
  <si>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</si>
  <si>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</si>
  <si>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</si>
  <si>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</si>
  <si>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</si>
  <si>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</si>
  <si>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</si>
  <si>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</si>
  <si>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</si>
  <si>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</si>
  <si>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</si>
  <si>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</si>
  <si>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</si>
  <si>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</si>
  <si>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</si>
  <si>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</si>
  <si>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</si>
  <si>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</si>
  <si>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</si>
  <si>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</si>
  <si>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</si>
  <si>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</si>
  <si>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</si>
  <si>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</si>
  <si>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</si>
  <si>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</si>
  <si>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</si>
  <si>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</si>
  <si>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</si>
  <si>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</si>
  <si>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</si>
  <si>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</si>
  <si>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</si>
  <si>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</si>
  <si>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</si>
  <si>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</si>
  <si>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</si>
  <si>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</si>
  <si>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</si>
  <si>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</si>
  <si>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</si>
  <si>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</si>
  <si>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</si>
  <si>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</si>
  <si>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</si>
  <si>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</si>
  <si>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</si>
  <si>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</si>
  <si>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</si>
  <si>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</si>
  <si>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</si>
  <si>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</si>
  <si>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</si>
  <si>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</si>
  <si>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</si>
  <si>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</si>
  <si>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</si>
  <si>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</si>
  <si>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</si>
  <si>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</si>
  <si>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</si>
  <si>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</si>
  <si>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</si>
  <si>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</si>
  <si>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</si>
  <si>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</si>
  <si>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</si>
  <si>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</si>
  <si>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</si>
  <si>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</si>
  <si>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</si>
  <si>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</si>
  <si>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</si>
  <si>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</si>
  <si>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</si>
  <si>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</si>
  <si>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</si>
  <si>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</si>
  <si>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</si>
  <si>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</si>
  <si>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</si>
  <si>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</si>
  <si>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</si>
  <si>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</si>
  <si>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</si>
  <si>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</si>
  <si>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</si>
  <si>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</si>
  <si>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</si>
  <si>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</si>
  <si>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</si>
  <si>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</si>
  <si>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</si>
  <si>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</si>
  <si>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</si>
  <si>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</si>
  <si>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</si>
  <si>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</si>
  <si>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</si>
  <si>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</si>
  <si>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</si>
  <si>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</si>
  <si>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</si>
  <si>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</si>
  <si>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</si>
  <si>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</si>
  <si>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</si>
  <si>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</si>
  <si>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</si>
  <si>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</si>
  <si>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</si>
  <si>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</si>
  <si>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</si>
  <si>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</si>
  <si>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</si>
  <si>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</si>
  <si>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</si>
  <si>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</si>
  <si>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</si>
  <si>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</si>
  <si>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</si>
  <si>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</si>
  <si>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</si>
  <si>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</si>
  <si>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</si>
  <si>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</si>
  <si>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</si>
  <si>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</si>
  <si>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</si>
  <si>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</si>
  <si>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</si>
  <si>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</si>
  <si>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</si>
  <si>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</si>
  <si>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</si>
  <si>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</si>
  <si>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</si>
  <si>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</si>
  <si>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</si>
  <si>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</si>
  <si>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</si>
  <si>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</si>
  <si>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</si>
  <si>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</si>
  <si>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</si>
  <si>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</si>
  <si>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</si>
  <si>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</si>
  <si>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</si>
  <si>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</si>
  <si>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</si>
  <si>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</si>
  <si>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</si>
  <si>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</si>
  <si>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</si>
  <si>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</si>
  <si>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</si>
  <si>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</si>
  <si>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</si>
  <si>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</si>
  <si>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</si>
  <si>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</si>
  <si>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</si>
  <si>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</si>
  <si>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</si>
  <si>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</si>
  <si>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</si>
  <si>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</si>
  <si>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</si>
  <si>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</si>
  <si>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</si>
  <si>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</si>
  <si>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</si>
  <si>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</si>
  <si>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</si>
  <si>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</si>
  <si>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</si>
  <si>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</si>
  <si>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</si>
  <si>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</si>
  <si>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</si>
  <si>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</si>
  <si>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</si>
  <si>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</si>
  <si>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</si>
  <si>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</si>
  <si>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</si>
  <si>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</si>
  <si>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</si>
  <si>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</si>
  <si>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</si>
  <si>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</si>
  <si>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</si>
  <si>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</si>
  <si>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</si>
  <si>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</si>
  <si>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</si>
  <si>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</si>
  <si>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</si>
  <si>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</si>
  <si>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</si>
  <si>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</si>
  <si>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</si>
  <si>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</si>
  <si>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</si>
  <si>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</si>
  <si>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</si>
  <si>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</si>
  <si>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</si>
  <si>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</si>
  <si>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</si>
  <si>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</si>
  <si>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</si>
  <si>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</si>
  <si>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</si>
  <si>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</si>
  <si>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</si>
  <si>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</si>
  <si>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</si>
  <si>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</si>
  <si>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</si>
  <si>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</si>
  <si>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</si>
  <si>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</si>
  <si>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</si>
  <si>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</si>
  <si>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</si>
  <si>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</si>
  <si>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</si>
  <si>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</si>
  <si>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</si>
  <si>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</si>
  <si>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</si>
  <si>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</si>
  <si>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</si>
  <si>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</si>
  <si>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</si>
  <si>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</si>
  <si>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</si>
  <si>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</si>
  <si>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</si>
  <si>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</si>
  <si>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</si>
  <si>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</si>
  <si>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</si>
  <si>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</si>
  <si>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</si>
  <si>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</si>
  <si>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</si>
  <si>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</si>
  <si>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</si>
  <si>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</si>
  <si>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</si>
  <si>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</si>
  <si>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</si>
  <si>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</si>
  <si>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</si>
  <si>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</si>
  <si>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</si>
  <si>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</si>
  <si>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</si>
  <si>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</si>
  <si>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</si>
  <si>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</si>
  <si>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</si>
  <si>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</si>
  <si>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</si>
  <si>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</si>
  <si>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</si>
  <si>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</si>
  <si>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</si>
  <si>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</si>
  <si>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</si>
  <si>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</si>
  <si>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</si>
  <si>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</si>
  <si>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</si>
  <si>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</si>
  <si>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</si>
  <si>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</si>
  <si>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</si>
  <si>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</si>
  <si>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</si>
  <si>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</si>
  <si>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</si>
  <si>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</si>
  <si>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</si>
  <si>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</si>
  <si>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</si>
  <si>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</si>
  <si>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</si>
  <si>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</si>
  <si>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</si>
  <si>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</si>
  <si>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</si>
  <si>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</si>
  <si>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</si>
  <si>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</si>
  <si>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</si>
  <si>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</si>
  <si>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</si>
  <si>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</si>
  <si>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</si>
  <si>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</si>
  <si>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</si>
  <si>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</si>
  <si>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</si>
  <si>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</si>
  <si>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</si>
  <si>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</si>
  <si>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</si>
  <si>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</si>
  <si>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</si>
  <si>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</si>
  <si>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</si>
  <si>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</si>
  <si>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</si>
  <si>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</si>
  <si>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</si>
  <si>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</si>
  <si>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</si>
  <si>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</si>
  <si>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</si>
  <si>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</si>
  <si>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</si>
  <si>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</si>
  <si>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</si>
  <si>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</si>
  <si>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</si>
  <si>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</si>
  <si>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</si>
  <si>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</si>
  <si>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</si>
  <si>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</si>
  <si>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</si>
  <si>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</si>
  <si>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</si>
  <si>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</si>
  <si>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</si>
  <si>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</si>
  <si>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</si>
  <si>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</si>
  <si>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</si>
  <si>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</si>
  <si>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</si>
  <si>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</si>
  <si>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</si>
  <si>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</si>
  <si>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</si>
  <si>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</si>
  <si>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</si>
  <si>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</si>
  <si>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</si>
  <si>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</si>
  <si>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</si>
  <si>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</si>
  <si>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</si>
  <si>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</si>
  <si>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</si>
  <si>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</si>
  <si>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</si>
  <si>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</si>
  <si>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</si>
  <si>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</si>
  <si>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</si>
  <si>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</si>
  <si>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</si>
  <si>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</si>
  <si>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</si>
  <si>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</si>
  <si>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</si>
  <si>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</si>
  <si>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</si>
  <si>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</si>
  <si>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</si>
  <si>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</si>
  <si>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</si>
  <si>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</si>
  <si>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</si>
  <si>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</si>
  <si>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</si>
  <si>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</si>
  <si>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</si>
  <si>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</si>
  <si>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</si>
  <si>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</si>
  <si>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</si>
  <si>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</si>
  <si>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</si>
  <si>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</si>
  <si>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</si>
  <si>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</si>
  <si>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</si>
  <si>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</si>
  <si>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</si>
  <si>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</si>
  <si>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</si>
  <si>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</si>
  <si>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</si>
  <si>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</si>
  <si>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</si>
  <si>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</si>
  <si>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</si>
  <si>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</si>
  <si>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</si>
  <si>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</si>
  <si>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</si>
  <si>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</si>
  <si>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</si>
  <si>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</si>
  <si>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</si>
  <si>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</si>
  <si>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</si>
  <si>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</si>
  <si>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</si>
  <si>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</si>
  <si>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</si>
  <si>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</si>
  <si>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</si>
  <si>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</si>
  <si>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</si>
  <si>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</si>
  <si>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</si>
  <si>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</si>
  <si>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</si>
  <si>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</si>
  <si>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</si>
  <si>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</si>
  <si>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</si>
  <si>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</si>
  <si>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</si>
  <si>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</si>
  <si>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</si>
  <si>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</si>
  <si>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</si>
  <si>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</si>
  <si>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</si>
  <si>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</si>
  <si>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</si>
  <si>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</si>
  <si>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</si>
  <si>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</si>
  <si>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</si>
  <si>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</si>
  <si>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</si>
  <si>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</si>
  <si>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</si>
  <si>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</si>
  <si>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</si>
  <si>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</si>
  <si>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</si>
  <si>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</si>
  <si>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</si>
  <si>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</si>
  <si>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</si>
  <si>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</si>
  <si>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</si>
  <si>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</si>
  <si>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</si>
  <si>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</si>
  <si>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</si>
  <si>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</si>
  <si>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</si>
  <si>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</si>
  <si>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</si>
  <si>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</si>
  <si>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</si>
  <si>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</si>
  <si>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</si>
  <si>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</si>
  <si>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</si>
  <si>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</si>
  <si>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</si>
  <si>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</si>
  <si>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</si>
  <si>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</si>
  <si>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</si>
  <si>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</si>
  <si>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</si>
  <si>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</si>
  <si>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</si>
  <si>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</si>
  <si>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</si>
  <si>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</si>
  <si>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</si>
  <si>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</si>
  <si>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</si>
  <si>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</si>
  <si>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</si>
  <si>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</si>
  <si>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</si>
  <si>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</si>
  <si>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</si>
  <si>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</si>
  <si>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</si>
  <si>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</si>
  <si>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</si>
  <si>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</si>
  <si>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</si>
  <si>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</si>
  <si>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</si>
  <si>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</si>
  <si>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</si>
  <si>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</si>
  <si>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</si>
  <si>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</si>
  <si>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</si>
  <si>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</si>
  <si>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</si>
  <si>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</si>
  <si>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</si>
  <si>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</si>
  <si>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</si>
  <si>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</si>
  <si>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</si>
  <si>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</si>
  <si>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</si>
  <si>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</si>
  <si>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</si>
  <si>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</si>
  <si>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</si>
  <si>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</si>
  <si>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</si>
  <si>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</si>
  <si>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</si>
  <si>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</si>
  <si>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</si>
  <si>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</si>
  <si>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</si>
  <si>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</si>
  <si>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</si>
  <si>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</si>
  <si>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</si>
  <si>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</si>
  <si>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</si>
  <si>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</si>
  <si>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</si>
  <si>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</si>
  <si>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</si>
  <si>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</si>
  <si>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</si>
  <si>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</si>
  <si>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</si>
  <si>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</si>
  <si>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</si>
  <si>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</si>
  <si>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</si>
  <si>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</si>
  <si>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</si>
  <si>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</si>
  <si>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</si>
  <si>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</si>
  <si>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</si>
  <si>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</si>
  <si>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</si>
  <si>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</si>
  <si>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</si>
  <si>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</si>
  <si>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</si>
  <si>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</si>
  <si>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</si>
  <si>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</si>
  <si>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</si>
  <si>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</si>
  <si>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</si>
  <si>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</si>
  <si>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</si>
  <si>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</si>
  <si>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</si>
  <si>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</si>
  <si>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</si>
  <si>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</si>
  <si>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</si>
  <si>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</si>
  <si>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</si>
  <si>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</si>
  <si>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</si>
  <si>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</si>
  <si>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</si>
  <si>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</si>
  <si>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</si>
  <si>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</si>
  <si>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</si>
  <si>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</si>
  <si>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</si>
  <si>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</si>
  <si>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</si>
  <si>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</si>
  <si>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</si>
  <si>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</si>
  <si>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</si>
  <si>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</si>
  <si>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</si>
  <si>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</si>
  <si>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</si>
  <si>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</si>
  <si>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</si>
  <si>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</si>
  <si>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</si>
  <si>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</si>
  <si>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</si>
  <si>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</si>
  <si>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</si>
  <si>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</si>
  <si>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</si>
  <si>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</si>
  <si>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</si>
  <si>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</si>
  <si>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</si>
  <si>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</si>
  <si>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</si>
  <si>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</si>
  <si>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</si>
  <si>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</si>
  <si>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</si>
  <si>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</si>
  <si>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</si>
  <si>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</si>
  <si>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</si>
  <si>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</si>
  <si>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</si>
  <si>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</si>
  <si>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</si>
  <si>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</si>
  <si>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</si>
  <si>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</si>
  <si>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</si>
  <si>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</si>
  <si>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</si>
  <si>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</si>
  <si>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</si>
  <si>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</si>
  <si>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</si>
  <si>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</si>
  <si>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</si>
  <si>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</si>
  <si>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</si>
  <si>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</si>
  <si>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</si>
  <si>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</si>
  <si>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</si>
  <si>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</si>
  <si>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</si>
  <si>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</si>
  <si>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</si>
  <si>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</si>
  <si>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</si>
  <si>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</si>
  <si>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</si>
  <si>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</si>
  <si>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</si>
  <si>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</si>
  <si>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</si>
  <si>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</si>
  <si>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</si>
  <si>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</si>
  <si>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</si>
  <si>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</si>
  <si>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</si>
  <si>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</si>
  <si>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</si>
  <si>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</si>
  <si>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</si>
  <si>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</si>
  <si>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</si>
  <si>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</si>
  <si>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</si>
  <si>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</si>
  <si>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</si>
  <si>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</si>
  <si>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</si>
  <si>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</si>
  <si>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</si>
  <si>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</si>
  <si>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</si>
  <si>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</si>
  <si>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</si>
  <si>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</si>
  <si>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</si>
  <si>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</si>
  <si>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</si>
  <si>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</si>
  <si>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</si>
  <si>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</si>
  <si>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</si>
  <si>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</si>
  <si>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</si>
  <si>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</si>
  <si>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</si>
  <si>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</si>
  <si>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</si>
  <si>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</si>
  <si>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</si>
  <si>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</si>
  <si>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</si>
  <si>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</si>
  <si>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</si>
  <si>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</si>
  <si>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</si>
  <si>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</si>
  <si>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</si>
  <si>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</si>
  <si>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</si>
  <si>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</si>
  <si>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</si>
  <si>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</si>
  <si>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</si>
  <si>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</si>
  <si>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</si>
  <si>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</si>
  <si>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</si>
  <si>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</si>
  <si>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</si>
  <si>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</si>
  <si>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</si>
  <si>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</si>
  <si>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</si>
  <si>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</si>
  <si>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</si>
  <si>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</si>
  <si>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</si>
  <si>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</si>
  <si>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</si>
  <si>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</si>
  <si>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</si>
  <si>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</si>
  <si>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</si>
  <si>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</si>
  <si>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</si>
  <si>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</si>
  <si>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</si>
  <si>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</si>
  <si>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</si>
  <si>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</si>
  <si>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</si>
  <si>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</si>
  <si>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</si>
  <si>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</si>
  <si>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</si>
  <si>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</si>
  <si>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</si>
  <si>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</si>
  <si>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</si>
  <si>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</si>
  <si>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</si>
  <si>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</si>
  <si>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</si>
  <si>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</si>
  <si>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</si>
  <si>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</si>
  <si>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</si>
  <si>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</si>
  <si>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</si>
  <si>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</si>
  <si>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</si>
  <si>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</si>
  <si>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</si>
  <si>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</si>
  <si>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</si>
  <si>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</si>
  <si>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</si>
  <si>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</si>
  <si>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</si>
  <si>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</si>
  <si>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</si>
  <si>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</si>
  <si>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</si>
  <si>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</si>
  <si>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</si>
  <si>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</si>
  <si>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</si>
  <si>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</si>
  <si>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</si>
  <si>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</si>
  <si>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</si>
  <si>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</si>
  <si>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</si>
  <si>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</si>
  <si>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</si>
  <si>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</si>
  <si>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</si>
  <si>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</si>
  <si>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</si>
  <si>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</si>
  <si>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</si>
  <si>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</si>
  <si>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</si>
  <si>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</si>
  <si>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</si>
  <si>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</si>
  <si>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</si>
  <si>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</si>
  <si>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</si>
  <si>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</si>
  <si>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</si>
  <si>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</si>
  <si>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</si>
  <si>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</si>
  <si>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</si>
  <si>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</si>
  <si>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</si>
  <si>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</si>
  <si>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</si>
  <si>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</si>
  <si>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</si>
  <si>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</si>
  <si>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</si>
  <si>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</si>
  <si>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</si>
  <si>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</si>
  <si>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</si>
  <si>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</si>
  <si>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</si>
  <si>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</si>
  <si>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</si>
  <si>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</si>
  <si>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</si>
  <si>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</si>
  <si>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</si>
  <si>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</si>
  <si>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</si>
  <si>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</si>
  <si>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</si>
  <si>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</si>
  <si>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</si>
  <si>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</si>
  <si>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</si>
  <si>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</si>
  <si>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</si>
  <si>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</si>
  <si>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</si>
  <si>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</si>
  <si>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</si>
  <si>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</si>
  <si>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</si>
  <si>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</si>
  <si>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</si>
  <si>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</si>
  <si>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</si>
  <si>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</si>
  <si>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</si>
  <si>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</si>
  <si>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</si>
  <si>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</si>
  <si>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</si>
  <si>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</si>
  <si>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</si>
  <si>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</si>
  <si>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</si>
  <si>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</si>
  <si>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</si>
  <si>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</si>
  <si>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</si>
  <si>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</si>
  <si>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</si>
  <si>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</si>
  <si>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</si>
  <si>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</si>
  <si>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</si>
  <si>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</si>
  <si>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</si>
  <si>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</si>
  <si>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</si>
  <si>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</si>
  <si>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</si>
  <si>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</si>
  <si>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</si>
  <si>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</si>
  <si>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</si>
  <si>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</si>
  <si>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</si>
  <si>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</si>
  <si>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</si>
  <si>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</si>
  <si>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</si>
  <si>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</si>
  <si>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</si>
  <si>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</si>
  <si>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</si>
  <si>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</si>
  <si>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</si>
  <si>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</si>
  <si>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</si>
  <si>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</si>
  <si>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</si>
  <si>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</si>
  <si>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</si>
  <si>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</si>
  <si>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</si>
  <si>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</si>
  <si>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</si>
  <si>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</si>
  <si>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</si>
  <si>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</si>
  <si>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</si>
  <si>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</si>
  <si>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</si>
  <si>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</si>
  <si>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</si>
  <si>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</si>
  <si>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</si>
  <si>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</si>
  <si>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</si>
  <si>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</si>
  <si>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</si>
  <si>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</si>
  <si>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</si>
  <si>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</si>
  <si>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</si>
  <si>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</si>
  <si>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</si>
  <si>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</si>
  <si>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</si>
  <si>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</si>
  <si>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</si>
  <si>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</si>
  <si>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</si>
  <si>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</si>
  <si>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</si>
  <si>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</si>
  <si>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</si>
  <si>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</si>
  <si>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</si>
  <si>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</si>
  <si>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</si>
  <si>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</si>
  <si>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</si>
  <si>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</si>
  <si>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</si>
  <si>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</si>
  <si>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</si>
  <si>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</si>
  <si>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</si>
  <si>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</si>
  <si>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</si>
  <si>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</si>
  <si>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</si>
  <si>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</si>
  <si>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</si>
  <si>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</si>
  <si>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</si>
  <si>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</si>
  <si>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</si>
  <si>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</si>
  <si>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</si>
  <si>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</si>
  <si>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</si>
  <si>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</si>
  <si>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</si>
  <si>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</si>
  <si>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</si>
  <si>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</si>
  <si>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</si>
  <si>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</si>
  <si>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</si>
  <si>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</si>
  <si>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</si>
  <si>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</si>
  <si>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</si>
  <si>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</si>
  <si>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</si>
  <si>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</si>
  <si>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</si>
  <si>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</si>
  <si>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</si>
  <si>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</si>
  <si>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</si>
  <si>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</si>
  <si>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</si>
  <si>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</si>
  <si>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</si>
  <si>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</si>
  <si>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</si>
  <si>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</si>
  <si>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</si>
  <si>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</si>
  <si>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</si>
  <si>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</si>
  <si>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</si>
  <si>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</si>
  <si>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</si>
  <si>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</si>
  <si>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</si>
  <si>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</si>
  <si>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</si>
  <si>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</si>
  <si>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</si>
  <si>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</si>
  <si>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</si>
  <si>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</si>
  <si>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</si>
  <si>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</si>
  <si>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</si>
  <si>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</si>
  <si>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</si>
  <si>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</si>
  <si>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</si>
  <si>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</si>
  <si>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</si>
  <si>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</si>
  <si>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</si>
  <si>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</si>
  <si>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</si>
  <si>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</si>
  <si>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</si>
  <si>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</si>
  <si>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</si>
  <si>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</si>
  <si>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</si>
  <si>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</si>
  <si>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</si>
  <si>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</si>
  <si>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</si>
  <si>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</si>
  <si>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</si>
  <si>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</si>
  <si>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</si>
  <si>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</si>
  <si>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</si>
  <si>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</si>
  <si>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</si>
  <si>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</si>
  <si>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</si>
  <si>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</si>
  <si>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</si>
  <si>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</si>
  <si>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</si>
  <si>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</si>
  <si>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</si>
  <si>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</si>
  <si>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</si>
  <si>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</si>
  <si>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</si>
  <si>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</si>
  <si>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</si>
  <si>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</si>
  <si>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</si>
  <si>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</si>
  <si>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</si>
  <si>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</si>
  <si>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</si>
  <si>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</si>
  <si>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</si>
  <si>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</si>
  <si>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</si>
  <si>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</si>
  <si>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</si>
  <si>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</si>
  <si>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</si>
  <si>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</si>
  <si>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</si>
  <si>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</si>
  <si>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</si>
  <si>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</si>
  <si>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</si>
  <si>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</si>
  <si>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</si>
  <si>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</si>
  <si>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</si>
  <si>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</si>
  <si>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</si>
  <si>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</si>
  <si>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</si>
  <si>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</si>
  <si>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</si>
  <si>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</si>
  <si>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</si>
  <si>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</si>
  <si>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</si>
  <si>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</si>
  <si>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</si>
  <si>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</si>
  <si>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</si>
  <si>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</si>
  <si>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</si>
  <si>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</si>
  <si>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</si>
  <si>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</si>
  <si>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</si>
  <si>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</si>
  <si>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</si>
  <si>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</si>
  <si>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</si>
  <si>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</si>
  <si>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</si>
  <si>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</si>
  <si>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</si>
  <si>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</si>
  <si>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</si>
  <si>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</si>
  <si>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</si>
  <si>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</si>
  <si>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</si>
  <si>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</si>
  <si>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</si>
  <si>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</si>
  <si>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</si>
  <si>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</si>
  <si>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</si>
  <si>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</si>
  <si>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</si>
  <si>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</si>
  <si>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</si>
  <si>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</si>
  <si>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</si>
  <si>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</si>
  <si>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</si>
  <si>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</si>
  <si>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</si>
  <si>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</si>
  <si>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</si>
  <si>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</si>
  <si>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</si>
  <si>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</si>
  <si>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</si>
  <si>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</si>
  <si>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</si>
  <si>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</si>
  <si>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</si>
  <si>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</si>
  <si>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</si>
  <si>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</si>
  <si>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</si>
  <si>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</si>
  <si>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</si>
  <si>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</si>
  <si>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</si>
  <si>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</si>
  <si>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</si>
  <si>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</si>
  <si>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</si>
  <si>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</si>
  <si>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</si>
  <si>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</si>
  <si>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</si>
  <si>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</si>
  <si>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</si>
  <si>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</si>
  <si>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</si>
  <si>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</si>
  <si>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</si>
  <si>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</si>
  <si>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</si>
  <si>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</si>
  <si>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</si>
  <si>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</si>
  <si>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</si>
  <si>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</si>
  <si>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</si>
  <si>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</si>
  <si>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</si>
  <si>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</si>
  <si>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</si>
  <si>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</si>
  <si>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</si>
  <si>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</si>
  <si>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</si>
  <si>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</si>
  <si>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</si>
  <si>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</si>
  <si>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</si>
  <si>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</si>
  <si>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</si>
  <si>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</si>
  <si>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</si>
  <si>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</si>
  <si>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</si>
  <si>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</si>
  <si>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</si>
  <si>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</si>
  <si>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</si>
  <si>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</si>
  <si>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</si>
  <si>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</si>
  <si>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</si>
  <si>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</si>
  <si>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</si>
  <si>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</si>
  <si>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</si>
  <si>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</si>
  <si>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</si>
  <si>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</si>
  <si>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</si>
  <si>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</si>
  <si>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</si>
  <si>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</si>
  <si>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</si>
  <si>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</si>
  <si>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</si>
  <si>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</si>
  <si>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</si>
  <si>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</si>
  <si>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</si>
  <si>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</si>
  <si>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</si>
  <si>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</si>
  <si>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</si>
  <si>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</si>
  <si>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</si>
  <si>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</si>
  <si>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</si>
  <si>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</si>
  <si>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</si>
  <si>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</si>
  <si>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</si>
  <si>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</si>
  <si>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</si>
  <si>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</si>
  <si>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</si>
  <si>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</si>
  <si>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</si>
  <si>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</si>
  <si>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</si>
  <si>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</si>
  <si>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</si>
  <si>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</si>
  <si>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</si>
  <si>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</si>
  <si>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</si>
  <si>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</si>
  <si>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</si>
  <si>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</si>
  <si>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</si>
  <si>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</si>
  <si>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</si>
  <si>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</si>
  <si>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</si>
  <si>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</si>
  <si>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</si>
  <si>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</si>
  <si>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</si>
  <si>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</si>
  <si>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</si>
  <si>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</si>
  <si>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</si>
  <si>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</si>
  <si>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</si>
  <si>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</si>
  <si>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</si>
  <si>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</si>
  <si>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</si>
  <si>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</si>
  <si>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</si>
  <si>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</si>
  <si>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</si>
  <si>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</si>
  <si>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</si>
  <si>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</si>
  <si>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</si>
  <si>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</si>
  <si>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</si>
  <si>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</si>
  <si>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</si>
  <si>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</si>
  <si>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</si>
  <si>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</si>
  <si>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</si>
  <si>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</si>
  <si>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</si>
  <si>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</si>
  <si>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</si>
  <si>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</si>
  <si>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</si>
  <si>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</si>
  <si>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</si>
  <si>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</si>
  <si>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</si>
  <si>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</si>
  <si>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</si>
  <si>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</si>
  <si>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</si>
  <si>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</si>
  <si>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</si>
  <si>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</si>
  <si>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</si>
  <si>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</si>
  <si>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</si>
  <si>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</si>
  <si>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</si>
  <si>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</si>
  <si>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</si>
  <si>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</si>
  <si>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</si>
  <si>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</si>
  <si>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</si>
  <si>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</si>
  <si>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</si>
  <si>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</si>
  <si>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</si>
  <si>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</si>
  <si>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</si>
  <si>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</si>
  <si>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</si>
  <si>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</si>
  <si>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</si>
  <si>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</si>
  <si>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</si>
  <si>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</si>
  <si>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</si>
  <si>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</si>
  <si>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</si>
  <si>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</si>
  <si>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</si>
  <si>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</si>
  <si>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</si>
  <si>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</si>
  <si>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</si>
  <si>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</si>
  <si>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</si>
  <si>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</si>
  <si>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</si>
  <si>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</si>
  <si>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</si>
  <si>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</si>
  <si>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</si>
  <si>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</si>
  <si>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</si>
  <si>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</si>
  <si>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</si>
  <si>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</si>
  <si>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</si>
  <si>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</si>
  <si>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</si>
  <si>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</si>
  <si>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</si>
  <si>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</si>
  <si>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</si>
  <si>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</si>
  <si>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</si>
  <si>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</si>
  <si>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</si>
  <si>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</si>
  <si>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</si>
  <si>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</si>
  <si>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</si>
  <si>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</si>
  <si>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</si>
  <si>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</si>
  <si>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</si>
  <si>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</si>
  <si>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</si>
  <si>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</si>
  <si>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</si>
  <si>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</si>
  <si>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</si>
  <si>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</si>
  <si>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</si>
  <si>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</si>
  <si>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</si>
  <si>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</si>
  <si>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</si>
  <si>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</si>
  <si>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</si>
  <si>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</si>
  <si>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</si>
  <si>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</si>
  <si>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</si>
  <si>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</si>
  <si>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</si>
  <si>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</si>
  <si>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</si>
  <si>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</si>
  <si>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</si>
  <si>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</si>
  <si>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</si>
  <si>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</si>
  <si>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</si>
  <si>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</si>
  <si>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</si>
  <si>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</si>
  <si>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</si>
  <si>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</si>
  <si>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</si>
  <si>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</si>
  <si>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</si>
  <si>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</si>
  <si>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</si>
  <si>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</si>
  <si>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</si>
  <si>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</si>
  <si>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</si>
  <si>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</si>
  <si>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</si>
  <si>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</si>
  <si>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</si>
  <si>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</si>
  <si>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</si>
  <si>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</si>
  <si>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</si>
  <si>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</si>
  <si>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</si>
  <si>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</si>
  <si>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</si>
  <si>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</si>
  <si>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</si>
  <si>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</si>
  <si>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</si>
  <si>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</si>
  <si>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</si>
  <si>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</si>
  <si>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</si>
  <si>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</si>
  <si>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</si>
  <si>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</si>
  <si>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</si>
  <si>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</si>
  <si>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</si>
  <si>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</si>
  <si>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</si>
  <si>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</si>
  <si>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</si>
  <si>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</si>
  <si>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</si>
  <si>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</si>
  <si>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</si>
  <si>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</si>
  <si>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</si>
  <si>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</si>
  <si>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</si>
  <si>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</si>
  <si>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</si>
  <si>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</si>
  <si>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</si>
  <si>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</si>
  <si>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</si>
  <si>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</si>
  <si>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</si>
  <si>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</si>
  <si>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</si>
  <si>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</si>
  <si>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</si>
  <si>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</si>
  <si>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</si>
  <si>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</si>
  <si>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</si>
  <si>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</si>
  <si>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</si>
  <si>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</si>
  <si>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</si>
  <si>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</si>
  <si>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</si>
  <si>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</si>
  <si>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</si>
  <si>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</si>
  <si>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</si>
  <si>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</si>
  <si>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</si>
  <si>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</si>
  <si>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</si>
  <si>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</si>
  <si>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</si>
  <si>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</si>
  <si>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</si>
  <si>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</si>
  <si>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</si>
  <si>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</si>
  <si>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</si>
  <si>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</si>
  <si>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</si>
  <si>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</si>
  <si>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</si>
  <si>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</si>
  <si>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</si>
  <si>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</si>
  <si>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</si>
  <si>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</si>
  <si>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</si>
  <si>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</si>
  <si>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</si>
  <si>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</si>
  <si>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</si>
  <si>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</si>
  <si>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</si>
  <si>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</si>
  <si>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</si>
  <si>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</si>
  <si>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</si>
  <si>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</si>
  <si>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</si>
  <si>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</si>
  <si>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</si>
  <si>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</si>
  <si>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</si>
  <si>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</si>
  <si>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</si>
  <si>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</si>
  <si>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</si>
  <si>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</si>
  <si>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</si>
  <si>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</si>
  <si>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</si>
  <si>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</si>
  <si>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</si>
  <si>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</si>
  <si>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</si>
  <si>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</si>
  <si>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</si>
  <si>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</si>
  <si>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</si>
  <si>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</si>
  <si>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</si>
  <si>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</si>
  <si>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</si>
  <si>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</si>
  <si>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</si>
  <si>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</si>
  <si>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</si>
  <si>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</si>
  <si>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</si>
  <si>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</si>
  <si>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</si>
  <si>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</si>
  <si>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</si>
  <si>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</si>
  <si>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</si>
  <si>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</si>
  <si>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</si>
  <si>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</si>
  <si>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</si>
  <si>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</si>
  <si>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</si>
  <si>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</si>
  <si>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</si>
  <si>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</si>
  <si>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</si>
  <si>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</si>
  <si>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</si>
  <si>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</si>
  <si>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</si>
  <si>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</si>
  <si>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</si>
  <si>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</si>
  <si>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</si>
  <si>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</si>
  <si>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</si>
  <si>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</si>
  <si>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</si>
  <si>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</si>
  <si>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</si>
  <si>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</si>
  <si>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</si>
  <si>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</si>
  <si>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</si>
  <si>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</si>
  <si>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</si>
  <si>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</si>
  <si>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</si>
  <si>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</si>
  <si>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</si>
  <si>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</si>
  <si>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</si>
  <si>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</si>
  <si>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</si>
  <si>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</si>
  <si>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</si>
  <si>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</si>
  <si>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</si>
  <si>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</si>
  <si>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</si>
  <si>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</si>
  <si>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</si>
  <si>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</si>
  <si>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</si>
  <si>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</si>
  <si>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</si>
  <si>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</si>
  <si>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</si>
  <si>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</si>
  <si>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</si>
  <si>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</si>
  <si>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</si>
  <si>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</si>
  <si>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</si>
  <si>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</si>
  <si>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</si>
  <si>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</si>
  <si>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</si>
  <si>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</si>
  <si>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</si>
  <si>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</si>
  <si>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</si>
  <si>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</si>
  <si>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</si>
  <si>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</si>
  <si>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</si>
  <si>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</si>
  <si>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</si>
  <si>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</si>
  <si>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</si>
  <si>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</si>
  <si>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</si>
  <si>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</si>
  <si>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</si>
  <si>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</si>
  <si>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</si>
  <si>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</si>
  <si>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</si>
  <si>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</si>
  <si>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</si>
  <si>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</si>
  <si>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</si>
  <si>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</si>
  <si>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</si>
  <si>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</si>
  <si>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</si>
  <si>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</si>
  <si>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</si>
  <si>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</si>
  <si>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</si>
  <si>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</si>
  <si>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</si>
  <si>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</si>
  <si>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</si>
  <si>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</si>
  <si>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</si>
  <si>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</si>
  <si>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</si>
  <si>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</si>
  <si>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</si>
  <si>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</si>
  <si>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</si>
  <si>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</si>
  <si>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</si>
  <si>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</si>
  <si>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</si>
  <si>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</si>
  <si>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</si>
  <si>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</si>
  <si>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</si>
  <si>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</si>
  <si>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</si>
  <si>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</si>
  <si>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</si>
  <si>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</si>
  <si>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</si>
  <si>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</si>
  <si>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</si>
  <si>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</si>
  <si>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</si>
  <si>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</si>
  <si>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</si>
  <si>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</si>
  <si>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</si>
  <si>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</si>
  <si>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</si>
  <si>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</si>
  <si>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</si>
  <si>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</si>
  <si>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</si>
  <si>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</si>
  <si>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</si>
  <si>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</si>
  <si>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</si>
  <si>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</si>
  <si>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</si>
  <si>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</si>
  <si>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</si>
  <si>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</si>
  <si>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</si>
  <si>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</si>
  <si>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</si>
  <si>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</si>
  <si>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</si>
  <si>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</si>
  <si>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</si>
  <si>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</si>
  <si>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</si>
  <si>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</si>
  <si>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</si>
  <si>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</si>
  <si>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</si>
  <si>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</si>
  <si>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</si>
  <si>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</si>
  <si>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</si>
  <si>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</si>
  <si>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</si>
  <si>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</si>
  <si>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</si>
  <si>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</si>
  <si>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</si>
  <si>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</si>
  <si>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</si>
  <si>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</si>
  <si>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</si>
  <si>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</si>
  <si>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</si>
  <si>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</si>
  <si>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</si>
  <si>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</si>
  <si>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</si>
  <si>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</si>
  <si>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</si>
  <si>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</si>
  <si>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</si>
  <si>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</si>
  <si>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</si>
  <si>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</si>
  <si>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</si>
  <si>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</si>
  <si>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</si>
  <si>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</si>
  <si>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</si>
  <si>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</si>
  <si>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</si>
  <si>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</si>
  <si>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</si>
  <si>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</si>
  <si>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</si>
  <si>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</si>
  <si>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</si>
  <si>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</si>
  <si>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</si>
  <si>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</si>
  <si>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</si>
  <si>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</si>
  <si>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</si>
  <si>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</si>
  <si>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</si>
  <si>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</si>
  <si>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</si>
  <si>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</si>
  <si>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</si>
  <si>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</si>
  <si>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</si>
  <si>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</si>
  <si>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</si>
  <si>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</si>
  <si>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</si>
  <si>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</si>
  <si>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</si>
  <si>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</si>
  <si>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</si>
  <si>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</si>
  <si>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</si>
  <si>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</si>
  <si>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</si>
  <si>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</si>
  <si>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</si>
  <si>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</si>
  <si>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</si>
  <si>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</si>
  <si>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</si>
  <si>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</si>
  <si>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</si>
  <si>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</si>
  <si>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</si>
  <si>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</si>
  <si>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</si>
  <si>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</si>
  <si>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</si>
  <si>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</si>
  <si>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</si>
  <si>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</si>
  <si>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</si>
  <si>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</si>
  <si>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</si>
  <si>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</si>
  <si>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</si>
  <si>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</si>
  <si>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</si>
  <si>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</si>
  <si>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</si>
  <si>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</si>
  <si>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</si>
  <si>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</si>
  <si>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</si>
  <si>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</si>
  <si>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</si>
  <si>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</si>
  <si>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</si>
  <si>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</si>
  <si>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</si>
  <si>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</si>
  <si>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</si>
  <si>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</si>
  <si>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</si>
  <si>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</si>
  <si>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</si>
  <si>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</si>
  <si>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</si>
  <si>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</si>
  <si>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</si>
  <si>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</si>
  <si>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</si>
  <si>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</si>
  <si>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</si>
  <si>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</si>
  <si>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</si>
  <si>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</si>
  <si>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</si>
  <si>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</si>
  <si>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</si>
  <si>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</si>
  <si>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</si>
  <si>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</si>
  <si>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</si>
  <si>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</si>
  <si>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</si>
  <si>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</si>
  <si>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</si>
  <si>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</si>
  <si>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</si>
  <si>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</si>
  <si>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</si>
  <si>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</si>
  <si>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</si>
  <si>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</si>
  <si>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</si>
  <si>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</si>
  <si>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</si>
  <si>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</si>
  <si>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</si>
  <si>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</si>
  <si>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</si>
  <si>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</si>
  <si>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</si>
  <si>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</si>
  <si>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</si>
  <si>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</si>
  <si>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</si>
  <si>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</si>
  <si>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</si>
  <si>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</si>
  <si>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</si>
  <si>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</si>
  <si>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</si>
  <si>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</si>
  <si>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</si>
  <si>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</si>
  <si>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</si>
  <si>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</si>
  <si>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</si>
  <si>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</si>
  <si>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</si>
  <si>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</si>
  <si>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</si>
  <si>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</si>
  <si>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</si>
  <si>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</si>
  <si>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</si>
  <si>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</si>
  <si>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</si>
  <si>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</si>
  <si>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</si>
  <si>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</si>
  <si>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</si>
  <si>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</si>
  <si>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</si>
  <si>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</si>
  <si>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</si>
  <si>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</si>
  <si>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</si>
  <si>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</si>
  <si>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</si>
  <si>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</si>
  <si>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</si>
  <si>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</si>
  <si>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</si>
  <si>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</si>
  <si>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</si>
  <si>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</si>
  <si>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</si>
  <si>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</si>
  <si>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</si>
  <si>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</si>
  <si>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</si>
  <si>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</si>
  <si>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</si>
  <si>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</si>
  <si>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</si>
  <si>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</si>
  <si>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</si>
  <si>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</si>
  <si>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</si>
  <si>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</si>
  <si>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</si>
  <si>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</si>
  <si>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</si>
  <si>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</si>
  <si>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</si>
  <si>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</si>
  <si>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</si>
  <si>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</si>
  <si>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</si>
  <si>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</si>
  <si>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</si>
  <si>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</si>
  <si>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</si>
  <si>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</si>
  <si>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</si>
  <si>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</si>
  <si>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</si>
  <si>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</si>
  <si>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</si>
  <si>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</si>
  <si>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</si>
  <si>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</si>
  <si>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</si>
  <si>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</si>
  <si>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</si>
  <si>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</si>
  <si>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</si>
  <si>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</si>
  <si>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</si>
  <si>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</si>
  <si>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</si>
  <si>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</si>
  <si>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</si>
  <si>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</si>
  <si>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</si>
  <si>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</si>
  <si>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</si>
  <si>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</si>
  <si>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</si>
  <si>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</si>
  <si>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</si>
  <si>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</si>
  <si>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</si>
  <si>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</si>
  <si>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</si>
  <si>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</si>
  <si>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</si>
  <si>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</si>
  <si>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</si>
  <si>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</si>
  <si>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</si>
  <si>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</si>
  <si>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</si>
  <si>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</si>
  <si>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</si>
  <si>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</si>
  <si>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</si>
  <si>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</si>
  <si>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</si>
  <si>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</si>
  <si>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</si>
  <si>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</si>
  <si>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</si>
  <si>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</si>
  <si>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</si>
  <si>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</si>
  <si>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</si>
  <si>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</si>
  <si>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</si>
  <si>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</si>
  <si>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</si>
  <si>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</si>
  <si>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</si>
  <si>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</si>
  <si>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</si>
  <si>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</si>
  <si>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</si>
  <si>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</si>
  <si>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</si>
  <si>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</si>
  <si>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</si>
  <si>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</si>
  <si>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</si>
  <si>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</si>
  <si>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</si>
  <si>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</si>
  <si>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</si>
  <si>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</si>
  <si>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</si>
  <si>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</si>
  <si>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</si>
  <si>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</si>
  <si>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</si>
  <si>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</si>
  <si>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</si>
  <si>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</si>
  <si>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</si>
  <si>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</si>
  <si>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</si>
  <si>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</si>
  <si>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</si>
  <si>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</si>
  <si>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</si>
  <si>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</si>
  <si>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</si>
  <si>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</si>
  <si>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</si>
  <si>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</si>
  <si>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</si>
  <si>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</si>
  <si>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</si>
  <si>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</si>
  <si>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</si>
  <si>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</si>
  <si>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</si>
  <si>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</si>
  <si>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</si>
  <si>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</si>
  <si>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</si>
  <si>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</si>
  <si>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</si>
  <si>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</si>
  <si>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</si>
  <si>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</si>
  <si>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</si>
  <si>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</si>
  <si>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</si>
  <si>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</si>
  <si>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</si>
  <si>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</si>
  <si>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</si>
  <si>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</si>
  <si>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</si>
  <si>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</si>
  <si>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</si>
  <si>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</si>
  <si>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</si>
  <si>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</si>
  <si>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</si>
  <si>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</si>
  <si>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</si>
  <si>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</si>
  <si>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</si>
  <si>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</si>
  <si>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</si>
  <si>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</si>
  <si>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</si>
  <si>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</si>
  <si>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</si>
  <si>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</si>
  <si>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</si>
  <si>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</si>
  <si>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</si>
  <si>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</si>
  <si>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</si>
  <si>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</si>
  <si>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</si>
  <si>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</si>
  <si>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</si>
  <si>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</si>
  <si>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</si>
  <si>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</si>
  <si>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</si>
  <si>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</si>
  <si>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</si>
  <si>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</si>
  <si>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</si>
  <si>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</si>
  <si>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</si>
  <si>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</si>
  <si>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</si>
  <si>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</si>
  <si>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</si>
  <si>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</si>
  <si>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</si>
  <si>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</si>
  <si>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</si>
  <si>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</si>
  <si>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</si>
  <si>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</si>
  <si>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</si>
  <si>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</si>
  <si>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</si>
  <si>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</si>
  <si>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</si>
  <si>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</si>
  <si>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</si>
  <si>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</si>
  <si>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</si>
  <si>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</si>
  <si>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</si>
  <si>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</si>
  <si>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</si>
  <si>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</si>
  <si>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</si>
  <si>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</si>
  <si>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</si>
  <si>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</si>
  <si>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</si>
  <si>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</si>
  <si>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</si>
  <si>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</si>
  <si>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</si>
  <si>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</si>
  <si>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</si>
  <si>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</si>
  <si>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</si>
  <si>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</si>
  <si>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</si>
  <si>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</si>
  <si>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</si>
  <si>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</si>
  <si>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</si>
  <si>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</si>
  <si>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</si>
  <si>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</si>
  <si>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</si>
  <si>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</si>
  <si>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</si>
  <si>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</si>
  <si>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</si>
  <si>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</si>
  <si>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</si>
  <si>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</si>
  <si>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</si>
  <si>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</si>
  <si>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</si>
  <si>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</si>
  <si>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</si>
  <si>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</si>
  <si>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</si>
  <si>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</si>
  <si>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</si>
  <si>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</si>
  <si>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</si>
  <si>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</si>
  <si>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</si>
  <si>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</si>
  <si>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</si>
  <si>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</si>
  <si>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</si>
  <si>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</si>
  <si>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</si>
  <si>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</si>
  <si>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</si>
  <si>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</si>
  <si>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</si>
  <si>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</si>
  <si>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</si>
  <si>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</si>
  <si>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</si>
  <si>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</si>
  <si>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</si>
  <si>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</si>
  <si>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</si>
  <si>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</si>
  <si>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</si>
  <si>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</si>
  <si>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</si>
  <si>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</si>
  <si>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</si>
  <si>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</si>
  <si>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</si>
  <si>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</si>
  <si>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</si>
  <si>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</si>
  <si>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</si>
  <si>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</si>
  <si>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</si>
  <si>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</si>
  <si>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</si>
  <si>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</si>
  <si>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</si>
  <si>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</si>
  <si>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</si>
  <si>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</si>
  <si>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</si>
  <si>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</si>
  <si>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</si>
  <si>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</si>
  <si>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</si>
  <si>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</si>
  <si>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</si>
  <si>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</si>
  <si>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</si>
  <si>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</si>
  <si>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</si>
  <si>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</si>
  <si>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</si>
  <si>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</si>
  <si>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</si>
  <si>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</si>
  <si>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</si>
  <si>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</si>
  <si>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</si>
  <si>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</si>
  <si>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</si>
  <si>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</si>
  <si>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</si>
  <si>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</si>
  <si>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</si>
  <si>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</si>
  <si>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</si>
  <si>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</si>
  <si>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</si>
  <si>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</si>
  <si>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</si>
  <si>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</si>
  <si>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</si>
  <si>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</si>
  <si>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</si>
  <si>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</si>
  <si>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</si>
  <si>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</si>
  <si>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</si>
  <si>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</si>
  <si>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</si>
  <si>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</si>
  <si>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</si>
  <si>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</si>
  <si>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</si>
  <si>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</si>
  <si>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</si>
  <si>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</si>
  <si>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</si>
  <si>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</si>
  <si>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</si>
  <si>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</si>
  <si>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</si>
  <si>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</si>
  <si>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</si>
  <si>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</si>
  <si>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</si>
  <si>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</si>
  <si>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</si>
  <si>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</si>
  <si>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</si>
  <si>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</si>
  <si>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</si>
  <si>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</si>
  <si>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</si>
  <si>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</si>
  <si>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</si>
  <si>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</si>
  <si>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</si>
  <si>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</si>
  <si>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</si>
  <si>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</si>
  <si>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</si>
  <si>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</si>
  <si>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</si>
  <si>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</si>
  <si>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</si>
  <si>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</si>
  <si>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</si>
  <si>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</si>
  <si>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</si>
  <si>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</si>
  <si>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</si>
  <si>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</si>
  <si>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</si>
  <si>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</si>
  <si>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</si>
  <si>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</si>
  <si>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</si>
  <si>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</si>
  <si>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</si>
  <si>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</si>
  <si>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</si>
  <si>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</si>
  <si>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</si>
  <si>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</si>
  <si>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</si>
  <si>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</si>
  <si>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</si>
  <si>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</si>
  <si>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</si>
  <si>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</si>
  <si>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</si>
  <si>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</si>
  <si>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</si>
  <si>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</si>
  <si>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</si>
  <si>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</si>
  <si>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</si>
  <si>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</si>
  <si>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</si>
  <si>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</si>
  <si>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</si>
  <si>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</si>
  <si>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</si>
  <si>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</si>
  <si>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</si>
  <si>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</si>
  <si>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</si>
  <si>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</si>
  <si>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</si>
  <si>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</si>
  <si>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</si>
  <si>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</si>
  <si>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</si>
  <si>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</si>
  <si>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</si>
  <si>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</si>
  <si>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</si>
  <si>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</si>
  <si>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</si>
  <si>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</si>
  <si>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</si>
  <si>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</si>
  <si>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</si>
  <si>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</si>
  <si>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</si>
  <si>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</si>
  <si>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</si>
  <si>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</si>
  <si>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</si>
  <si>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</si>
  <si>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</si>
  <si>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</si>
  <si>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</si>
  <si>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</si>
  <si>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</si>
  <si>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</si>
  <si>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</si>
  <si>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</si>
  <si>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</si>
  <si>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</si>
  <si>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</si>
  <si>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</si>
  <si>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</si>
  <si>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</si>
  <si>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</si>
  <si>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</si>
  <si>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</si>
  <si>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</si>
  <si>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</si>
  <si>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</si>
  <si>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</si>
  <si>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</si>
  <si>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</si>
  <si>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</si>
  <si>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</si>
  <si>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</si>
  <si>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</si>
  <si>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</si>
  <si>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</si>
  <si>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</si>
  <si>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</si>
  <si>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</si>
  <si>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</si>
  <si>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</si>
  <si>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</si>
  <si>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</si>
  <si>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</si>
  <si>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</si>
  <si>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</si>
  <si>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</si>
  <si>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</si>
  <si>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</si>
  <si>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</si>
  <si>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</si>
  <si>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</si>
  <si>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</si>
  <si>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</si>
  <si>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</si>
  <si>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</si>
  <si>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</si>
  <si>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</si>
  <si>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</si>
  <si>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</si>
  <si>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</si>
  <si>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</si>
  <si>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</si>
  <si>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</si>
  <si>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</si>
  <si>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</si>
  <si>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</si>
  <si>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</si>
  <si>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</si>
  <si>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</si>
  <si>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</si>
  <si>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</si>
  <si>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</si>
  <si>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</si>
  <si>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</si>
  <si>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</si>
  <si>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</si>
  <si>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</si>
  <si>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</si>
  <si>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</si>
  <si>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</si>
  <si>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</si>
  <si>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</si>
  <si>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</si>
  <si>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</si>
  <si>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</si>
  <si>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</si>
  <si>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</si>
  <si>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</si>
  <si>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</si>
  <si>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</si>
  <si>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</si>
  <si>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</si>
  <si>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</si>
  <si>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</si>
  <si>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</si>
  <si>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</si>
  <si>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</si>
  <si>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</si>
  <si>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</si>
  <si>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</si>
  <si>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</si>
  <si>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</si>
  <si>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</si>
  <si>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</si>
  <si>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</si>
  <si>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</si>
  <si>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</si>
  <si>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</si>
  <si>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</si>
  <si>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</si>
  <si>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</si>
  <si>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</si>
  <si>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</si>
  <si>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</si>
  <si>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</si>
  <si>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</si>
  <si>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</si>
  <si>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</si>
  <si>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</si>
  <si>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</si>
  <si>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</si>
  <si>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</si>
  <si>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</si>
  <si>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</si>
  <si>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</si>
  <si>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</si>
  <si>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</si>
  <si>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</si>
  <si>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</si>
  <si>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</si>
  <si>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</si>
  <si>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</si>
  <si>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</si>
  <si>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</si>
  <si>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</si>
  <si>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</si>
  <si>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</si>
  <si>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</si>
  <si>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</si>
  <si>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</si>
  <si>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</si>
  <si>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</si>
  <si>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</si>
  <si>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</si>
  <si>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</si>
  <si>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</si>
  <si>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</si>
  <si>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</si>
  <si>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</si>
  <si>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</si>
  <si>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</si>
  <si>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</si>
  <si>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</si>
  <si>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</si>
  <si>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</si>
  <si>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</si>
  <si>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</si>
  <si>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</si>
  <si>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</si>
  <si>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</si>
  <si>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</si>
  <si>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</si>
  <si>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</si>
  <si>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</si>
  <si>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</si>
  <si>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</si>
  <si>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</si>
  <si>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</si>
  <si>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</si>
  <si>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</si>
  <si>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</si>
  <si>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</si>
  <si>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</si>
  <si>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</si>
  <si>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</si>
  <si>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</si>
  <si>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</si>
  <si>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</si>
  <si>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</si>
  <si>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</si>
  <si>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</si>
  <si>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</si>
  <si>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</si>
  <si>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</si>
  <si>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</si>
  <si>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</si>
  <si>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</si>
  <si>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</si>
  <si>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</si>
  <si>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</si>
  <si>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</si>
  <si>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</si>
  <si>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</si>
  <si>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</si>
  <si>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</si>
  <si>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</si>
  <si>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</si>
  <si>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</si>
  <si>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</si>
  <si>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</si>
  <si>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</si>
  <si>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</si>
  <si>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</si>
  <si>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</si>
  <si>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</si>
  <si>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</si>
  <si>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</si>
  <si>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</si>
  <si>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</si>
  <si>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</si>
  <si>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</si>
  <si>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</si>
  <si>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</si>
  <si>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</si>
  <si>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</si>
  <si>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</si>
  <si>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</si>
  <si>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</si>
  <si>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</si>
  <si>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</si>
  <si>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</si>
  <si>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</si>
  <si>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</si>
  <si>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</si>
  <si>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</si>
  <si>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</si>
  <si>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</si>
  <si>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</si>
  <si>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</si>
  <si>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</si>
  <si>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</si>
  <si>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</si>
  <si>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</si>
  <si>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</si>
  <si>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</si>
  <si>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</si>
  <si>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</si>
  <si>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</si>
  <si>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</si>
  <si>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</si>
  <si>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</si>
  <si>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</si>
  <si>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</si>
  <si>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</si>
  <si>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</si>
  <si>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</si>
  <si>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</si>
  <si>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</si>
  <si>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</si>
  <si>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</si>
  <si>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</si>
  <si>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</si>
  <si>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</si>
  <si>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</si>
  <si>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</si>
  <si>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</si>
  <si>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</si>
  <si>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</si>
  <si>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</si>
  <si>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</si>
  <si>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</si>
  <si>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</si>
  <si>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</si>
  <si>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</si>
  <si>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</si>
  <si>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</si>
  <si>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</si>
  <si>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</si>
  <si>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</si>
  <si>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</si>
  <si>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</si>
  <si>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</si>
  <si>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</si>
  <si>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</si>
  <si>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</si>
  <si>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</si>
  <si>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</si>
  <si>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</si>
  <si>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</si>
  <si>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</si>
  <si>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</si>
  <si>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</si>
  <si>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</si>
  <si>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</si>
  <si>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</si>
  <si>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</si>
  <si>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</si>
  <si>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</si>
  <si>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</si>
  <si>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</si>
  <si>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</si>
  <si>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</si>
  <si>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</si>
  <si>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</si>
  <si>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</si>
  <si>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</si>
  <si>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</si>
  <si>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</si>
  <si>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</si>
  <si>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</si>
  <si>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</si>
  <si>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</si>
  <si>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</si>
  <si>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</si>
  <si>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</si>
  <si>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</si>
  <si>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</si>
  <si>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</si>
  <si>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</si>
  <si>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</si>
  <si>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</si>
  <si>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</si>
  <si>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</si>
  <si>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</si>
  <si>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</si>
  <si>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</si>
  <si>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</si>
  <si>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</si>
  <si>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</si>
  <si>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</si>
  <si>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</si>
  <si>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</si>
  <si>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</si>
  <si>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</si>
  <si>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</si>
  <si>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</si>
  <si>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</si>
  <si>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</si>
  <si>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</si>
  <si>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</si>
  <si>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</si>
  <si>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</si>
  <si>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</si>
  <si>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</si>
  <si>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</si>
  <si>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</si>
  <si>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</si>
  <si>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</si>
  <si>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</si>
  <si>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</si>
  <si>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</si>
  <si>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</si>
  <si>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</si>
  <si>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</si>
  <si>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</si>
  <si>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</si>
  <si>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</si>
  <si>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</si>
  <si>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</si>
  <si>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</si>
  <si>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</si>
  <si>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</si>
  <si>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</si>
  <si>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</si>
  <si>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</si>
  <si>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</si>
  <si>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</si>
  <si>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</si>
  <si>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</si>
  <si>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</si>
  <si>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</si>
  <si>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</si>
  <si>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</si>
  <si>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</si>
  <si>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</si>
  <si>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</si>
  <si>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</si>
  <si>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</si>
  <si>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</si>
  <si>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</si>
  <si>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</si>
  <si>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</si>
  <si>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</si>
  <si>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</si>
  <si>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</si>
  <si>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</si>
  <si>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</si>
  <si>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</si>
  <si>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</si>
  <si>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</si>
  <si>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</si>
  <si>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</si>
  <si>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</si>
  <si>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</si>
  <si>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</si>
  <si>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</si>
  <si>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</si>
  <si>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</si>
  <si>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</si>
  <si>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</si>
  <si>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</si>
  <si>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</si>
  <si>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</si>
  <si>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</si>
  <si>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</si>
  <si>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</si>
  <si>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</si>
  <si>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</si>
  <si>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</si>
  <si>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</si>
  <si>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</si>
  <si>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</si>
  <si>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</si>
  <si>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</si>
  <si>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</si>
  <si>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</si>
  <si>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</si>
  <si>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</si>
  <si>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</si>
  <si>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</si>
  <si>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</si>
  <si>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</si>
  <si>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</si>
  <si>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</si>
  <si>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</si>
  <si>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</si>
  <si>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</si>
  <si>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</si>
  <si>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</si>
  <si>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</si>
  <si>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</si>
  <si>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</si>
  <si>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</si>
  <si>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</si>
  <si>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</si>
  <si>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</si>
  <si>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</si>
  <si>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</si>
  <si>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</si>
  <si>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</si>
  <si>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</si>
  <si>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</si>
  <si>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</si>
  <si>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</si>
  <si>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</si>
  <si>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</si>
  <si>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</si>
  <si>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</si>
  <si>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</si>
  <si>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</si>
  <si>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</si>
  <si>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</si>
  <si>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</si>
  <si>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</si>
  <si>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</si>
  <si>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</si>
  <si>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</si>
  <si>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</si>
  <si>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</si>
  <si>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</si>
  <si>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</si>
  <si>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</si>
  <si>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</si>
  <si>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</si>
  <si>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</si>
  <si>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</si>
  <si>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</si>
  <si>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</si>
  <si>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</si>
  <si>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</si>
  <si>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</si>
  <si>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</si>
  <si>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</si>
  <si>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</si>
  <si>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</si>
  <si>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</si>
  <si>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</si>
  <si>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</si>
  <si>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</si>
  <si>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</si>
  <si>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</si>
  <si>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</si>
  <si>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</si>
  <si>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</si>
  <si>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</si>
  <si>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</si>
  <si>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</si>
  <si>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</si>
  <si>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</si>
  <si>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</si>
  <si>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</si>
  <si>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</si>
  <si>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</si>
  <si>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</si>
  <si>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</si>
  <si>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</si>
  <si>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</si>
  <si>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</si>
  <si>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</si>
  <si>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</si>
  <si>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</si>
  <si>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</si>
  <si>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</si>
  <si>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</si>
  <si>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</si>
  <si>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</si>
  <si>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</si>
  <si>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</si>
  <si>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</si>
  <si>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</si>
  <si>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</si>
  <si>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</si>
  <si>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</si>
  <si>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</si>
  <si>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</si>
  <si>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</si>
  <si>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</si>
  <si>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</si>
  <si>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</si>
  <si>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</si>
  <si>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</si>
  <si>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</si>
  <si>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</si>
  <si>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</si>
  <si>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</si>
  <si>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</si>
  <si>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</si>
  <si>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</si>
  <si>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</si>
  <si>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</si>
  <si>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</si>
  <si>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</si>
  <si>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</si>
  <si>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</si>
  <si>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</si>
  <si>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</si>
  <si>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</si>
  <si>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</si>
  <si>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</si>
  <si>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</si>
  <si>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</si>
  <si>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</si>
  <si>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</si>
  <si>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</si>
  <si>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</si>
  <si>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</si>
  <si>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</si>
  <si>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</si>
  <si>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</si>
  <si>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</si>
  <si>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</si>
  <si>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</si>
  <si>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</si>
  <si>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</si>
  <si>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</si>
  <si>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</si>
  <si>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</si>
  <si>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</si>
  <si>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</si>
  <si>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</si>
  <si>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</si>
  <si>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</si>
  <si>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</si>
  <si>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</si>
  <si>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</si>
  <si>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</si>
  <si>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</si>
  <si>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</si>
  <si>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</si>
  <si>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</si>
  <si>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</si>
  <si>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</si>
  <si>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</si>
  <si>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</si>
  <si>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</si>
  <si>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</si>
  <si>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</si>
  <si>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</si>
  <si>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</si>
  <si>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</si>
  <si>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</si>
  <si>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</si>
  <si>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</si>
  <si>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</si>
  <si>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</si>
  <si>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</si>
  <si>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</si>
  <si>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</si>
  <si>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</si>
  <si>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</si>
  <si>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</si>
  <si>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</si>
  <si>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</si>
  <si>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</si>
  <si>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</si>
  <si>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</si>
  <si>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</si>
  <si>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</si>
  <si>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</si>
  <si>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</si>
  <si>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</si>
  <si>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</si>
  <si>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</si>
  <si>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</si>
  <si>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</si>
  <si>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</si>
  <si>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</si>
  <si>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</si>
  <si>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</si>
  <si>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</si>
  <si>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</si>
  <si>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</si>
  <si>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</si>
  <si>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</si>
  <si>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</si>
  <si>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</si>
  <si>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</si>
  <si>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</si>
  <si>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</si>
  <si>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</si>
  <si>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</si>
  <si>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</si>
  <si>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</si>
  <si>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</si>
  <si>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</si>
  <si>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</si>
  <si>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</si>
  <si>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</si>
  <si>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</si>
  <si>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</si>
  <si>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</si>
  <si>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</si>
  <si>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</si>
  <si>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</si>
  <si>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</si>
  <si>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</si>
  <si>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</si>
  <si>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</si>
  <si>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</si>
  <si>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</si>
  <si>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</si>
  <si>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</si>
  <si>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</si>
  <si>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</si>
  <si>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</si>
  <si>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</si>
  <si>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</si>
  <si>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</si>
  <si>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</si>
  <si>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</si>
  <si>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</si>
  <si>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</si>
  <si>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</si>
  <si>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</si>
  <si>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</si>
  <si>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</si>
  <si>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</si>
  <si>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</si>
  <si>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</si>
  <si>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</si>
  <si>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</si>
  <si>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</si>
  <si>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</si>
  <si>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</si>
  <si>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</si>
  <si>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</si>
  <si>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</si>
  <si>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</si>
  <si>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</si>
  <si>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</si>
  <si>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</si>
  <si>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</si>
  <si>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</si>
  <si>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</si>
  <si>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</si>
  <si>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</si>
  <si>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</si>
  <si>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</si>
  <si>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</si>
  <si>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</si>
  <si>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</si>
  <si>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</si>
  <si>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</si>
  <si>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</si>
  <si>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</si>
  <si>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</si>
  <si>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</si>
  <si>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</si>
  <si>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</si>
  <si>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</si>
  <si>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</si>
  <si>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</si>
  <si>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</si>
  <si>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</si>
  <si>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</si>
  <si>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</si>
  <si>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</si>
  <si>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</si>
  <si>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</si>
  <si>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</si>
  <si>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</si>
  <si>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</si>
  <si>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</si>
  <si>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</si>
  <si>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</si>
  <si>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</si>
  <si>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</si>
  <si>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</si>
  <si>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</si>
  <si>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</si>
  <si>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</si>
  <si>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</si>
  <si>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</si>
  <si>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</si>
  <si>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</si>
  <si>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</si>
  <si>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</si>
  <si>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</si>
  <si>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</si>
  <si>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</si>
  <si>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</si>
  <si>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</si>
  <si>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</si>
  <si>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</si>
  <si>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</si>
  <si>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</si>
  <si>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</si>
  <si>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</si>
  <si>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</si>
  <si>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</si>
  <si>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</si>
  <si>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</si>
  <si>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</si>
  <si>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</si>
  <si>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</si>
  <si>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</si>
  <si>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</si>
  <si>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</si>
  <si>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</si>
  <si>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</si>
  <si>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</si>
  <si>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</si>
  <si>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</si>
  <si>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</si>
  <si>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</si>
  <si>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</si>
  <si>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</si>
  <si>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</si>
  <si>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</si>
  <si>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</si>
  <si>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</si>
  <si>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</si>
  <si>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</si>
  <si>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</si>
  <si>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</si>
  <si>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</si>
  <si>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</si>
  <si>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</si>
  <si>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</si>
  <si>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</si>
  <si>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</si>
  <si>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</si>
  <si>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</si>
  <si>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</si>
  <si>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</si>
  <si>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</si>
  <si>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</si>
  <si>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</si>
  <si>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</si>
  <si>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</si>
  <si>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</si>
  <si>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</si>
  <si>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</si>
  <si>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</si>
  <si>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</si>
  <si>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</si>
  <si>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</si>
  <si>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</si>
  <si>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</si>
  <si>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</si>
  <si>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</si>
  <si>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</si>
  <si>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</si>
  <si>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</si>
  <si>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</si>
  <si>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</si>
  <si>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</si>
  <si>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</si>
  <si>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</si>
  <si>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</si>
  <si>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</si>
  <si>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</si>
  <si>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</si>
  <si>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</si>
  <si>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</si>
  <si>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</si>
  <si>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</si>
  <si>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</si>
  <si>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</si>
  <si>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</si>
  <si>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</si>
  <si>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</si>
  <si>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</si>
  <si>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</si>
  <si>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</si>
  <si>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</si>
  <si>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</si>
  <si>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</si>
  <si>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</si>
  <si>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</si>
  <si>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</si>
  <si>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</si>
  <si>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</si>
  <si>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</si>
  <si>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</si>
  <si>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</si>
  <si>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</si>
  <si>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</si>
  <si>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</si>
  <si>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</si>
  <si>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</si>
  <si>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</si>
  <si>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</si>
  <si>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</si>
  <si>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</si>
  <si>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</si>
  <si>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</si>
  <si>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</si>
  <si>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</si>
  <si>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</si>
  <si>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</si>
  <si>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</si>
  <si>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</si>
  <si>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</si>
  <si>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</si>
  <si>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</si>
  <si>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</si>
  <si>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</si>
  <si>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</si>
  <si>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</si>
  <si>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</si>
  <si>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</si>
  <si>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</si>
  <si>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</si>
  <si>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</si>
  <si>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</si>
  <si>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</si>
  <si>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</si>
  <si>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</si>
  <si>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</si>
  <si>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</si>
  <si>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</si>
  <si>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</si>
  <si>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</si>
  <si>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</si>
  <si>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</si>
  <si>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</si>
  <si>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</si>
  <si>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</si>
  <si>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</si>
  <si>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</si>
  <si>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</si>
  <si>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</si>
  <si>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</si>
  <si>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</si>
  <si>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</si>
  <si>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</si>
  <si>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</si>
  <si>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</si>
  <si>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</si>
  <si>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</si>
  <si>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</si>
  <si>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</si>
  <si>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</si>
  <si>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</si>
  <si>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</si>
  <si>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</si>
  <si>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</si>
  <si>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</si>
  <si>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</si>
  <si>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</si>
  <si>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</si>
  <si>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</si>
  <si>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</si>
  <si>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</si>
  <si>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</si>
  <si>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</si>
  <si>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</si>
  <si>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</si>
  <si>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</si>
  <si>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</si>
  <si>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</si>
  <si>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</si>
  <si>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</si>
  <si>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</si>
  <si>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</si>
  <si>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</si>
  <si>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</si>
  <si>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</si>
  <si>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</si>
  <si>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</si>
  <si>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</si>
  <si>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</si>
  <si>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</si>
  <si>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</si>
  <si>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</si>
  <si>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</si>
  <si>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</si>
  <si>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</si>
  <si>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</si>
  <si>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</si>
  <si>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</si>
  <si>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</si>
  <si>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</si>
  <si>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</si>
  <si>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</si>
  <si>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</si>
  <si>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</si>
  <si>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</si>
  <si>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</si>
  <si>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</si>
  <si>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</si>
  <si>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</si>
  <si>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</si>
  <si>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</si>
  <si>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</si>
  <si>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</si>
  <si>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</si>
  <si>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</si>
  <si>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</si>
  <si>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</si>
  <si>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</si>
  <si>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</si>
  <si>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</si>
  <si>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</si>
  <si>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</si>
  <si>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</si>
  <si>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</si>
  <si>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</si>
  <si>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</si>
  <si>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</si>
  <si>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</si>
  <si>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</si>
  <si>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</si>
  <si>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</si>
  <si>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</si>
  <si>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</si>
  <si>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</si>
  <si>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</si>
  <si>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</si>
  <si>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</si>
  <si>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</si>
  <si>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</si>
  <si>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</si>
  <si>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</si>
  <si>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</si>
  <si>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</si>
  <si>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</si>
  <si>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</si>
  <si>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</si>
  <si>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</si>
  <si>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</si>
  <si>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</si>
  <si>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</si>
  <si>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</si>
  <si>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</si>
  <si>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</si>
  <si>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</si>
  <si>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</si>
  <si>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</si>
  <si>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</si>
  <si>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</si>
  <si>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</si>
  <si>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</si>
  <si>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</si>
  <si>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</si>
  <si>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</si>
  <si>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</si>
  <si>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</si>
  <si>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</si>
  <si>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</si>
  <si>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</si>
  <si>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</si>
  <si>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</si>
  <si>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</si>
  <si>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</si>
  <si>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</si>
  <si>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</si>
  <si>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</si>
  <si>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</si>
  <si>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</si>
  <si>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</si>
  <si>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</si>
  <si>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</si>
  <si>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</si>
  <si>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</si>
  <si>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</si>
  <si>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</si>
  <si>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</si>
  <si>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</si>
  <si>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</si>
  <si>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</si>
  <si>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</si>
  <si>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</si>
  <si>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</si>
  <si>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</si>
  <si>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</si>
  <si>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</si>
  <si>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</si>
  <si>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</si>
  <si>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</si>
  <si>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</si>
  <si>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</si>
  <si>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</si>
  <si>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</si>
  <si>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</si>
  <si>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</si>
  <si>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</si>
  <si>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</si>
  <si>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</si>
  <si>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</si>
  <si>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</si>
  <si>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</si>
  <si>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</si>
  <si>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</si>
  <si>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</si>
  <si>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</si>
  <si>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</si>
  <si>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</si>
  <si>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</si>
  <si>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</si>
  <si>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</si>
  <si>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</si>
  <si>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</si>
  <si>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</si>
  <si>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</si>
  <si>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</si>
  <si>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</si>
  <si>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</si>
  <si>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</si>
  <si>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</si>
  <si>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</si>
  <si>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</si>
  <si>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</si>
  <si>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</si>
  <si>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</si>
  <si>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</si>
  <si>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</si>
  <si>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</si>
  <si>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</si>
  <si>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</si>
  <si>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</si>
  <si>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</si>
  <si>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</si>
  <si>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</si>
  <si>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</si>
  <si>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</si>
  <si>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</si>
  <si>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</si>
  <si>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</si>
  <si>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</si>
  <si>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</si>
  <si>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</si>
  <si>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</si>
  <si>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</si>
  <si>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</si>
  <si>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</si>
  <si>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</si>
  <si>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</si>
  <si>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</si>
  <si>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</si>
  <si>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</si>
  <si>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</si>
  <si>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</si>
  <si>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</si>
  <si>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</si>
  <si>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</si>
  <si>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</si>
  <si>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</si>
  <si>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</si>
  <si>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</si>
  <si>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</si>
  <si>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</si>
  <si>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</si>
  <si>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</si>
  <si>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</si>
  <si>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</si>
  <si>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</si>
  <si>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</si>
  <si>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</si>
  <si>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</si>
  <si>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</si>
  <si>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</si>
  <si>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</si>
  <si>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</si>
  <si>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</si>
  <si>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</si>
  <si>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</si>
  <si>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</si>
  <si>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</si>
  <si>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</si>
  <si>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</si>
  <si>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</si>
  <si>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</si>
  <si>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</si>
  <si>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</si>
  <si>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</si>
  <si>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</si>
  <si>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</si>
  <si>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</si>
  <si>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</si>
  <si>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</si>
  <si>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</si>
  <si>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</si>
  <si>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</si>
  <si>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</si>
  <si>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</si>
  <si>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</si>
  <si>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</si>
  <si>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</si>
  <si>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</si>
  <si>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</si>
  <si>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</si>
  <si>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</si>
  <si>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</si>
  <si>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</si>
  <si>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</si>
  <si>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</si>
  <si>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</si>
  <si>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</si>
  <si>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</si>
  <si>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</si>
  <si>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</si>
  <si>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</si>
  <si>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</si>
  <si>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</si>
  <si>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</si>
  <si>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</si>
  <si>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</si>
  <si>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</si>
  <si>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</si>
  <si>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</si>
  <si>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</si>
  <si>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</si>
  <si>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</si>
  <si>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</si>
  <si>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</si>
  <si>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</si>
  <si>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</si>
  <si>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</si>
  <si>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</si>
  <si>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</si>
  <si>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</si>
  <si>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</si>
  <si>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</si>
  <si>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</si>
  <si>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</si>
  <si>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</si>
  <si>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</si>
  <si>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</si>
  <si>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</si>
  <si>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</si>
  <si>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</si>
  <si>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</si>
  <si>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</si>
  <si>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</si>
  <si>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</si>
  <si>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</si>
  <si>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</si>
  <si>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</si>
  <si>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</si>
  <si>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</si>
  <si>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</si>
  <si>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</si>
  <si>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</si>
  <si>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</si>
  <si>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</si>
  <si>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</si>
  <si>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</si>
  <si>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</si>
  <si>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</si>
  <si>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</si>
  <si>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</si>
  <si>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</si>
  <si>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</si>
  <si>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</si>
  <si>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</si>
  <si>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</si>
  <si>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</si>
  <si>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</si>
  <si>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</si>
  <si>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</si>
  <si>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</si>
  <si>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</si>
  <si>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</si>
  <si>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</si>
  <si>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</si>
  <si>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</si>
  <si>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</si>
  <si>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</si>
  <si>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</si>
  <si>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</si>
  <si>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</si>
  <si>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</si>
  <si>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</si>
  <si>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</si>
  <si>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</si>
  <si>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</si>
  <si>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</si>
  <si>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</si>
  <si>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</si>
  <si>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</si>
  <si>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</si>
  <si>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</si>
  <si>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</si>
  <si>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</si>
  <si>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</si>
  <si>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</si>
  <si>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</si>
  <si>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</si>
  <si>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</si>
  <si>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</si>
  <si>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</si>
  <si>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</si>
  <si>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</si>
  <si>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</si>
  <si>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</si>
  <si>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</si>
  <si>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</si>
  <si>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</si>
  <si>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</si>
  <si>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</si>
  <si>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</si>
  <si>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</si>
  <si>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</si>
  <si>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</si>
  <si>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</si>
  <si>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</si>
  <si>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</si>
  <si>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</si>
  <si>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</si>
  <si>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</si>
  <si>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</si>
  <si>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</si>
  <si>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</si>
  <si>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</si>
  <si>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</si>
  <si>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</si>
  <si>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</si>
  <si>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</si>
  <si>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</si>
  <si>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</si>
  <si>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</si>
  <si>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</si>
  <si>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</si>
  <si>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</si>
  <si>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</si>
  <si>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</si>
  <si>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</si>
  <si>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</si>
  <si>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</si>
  <si>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</si>
  <si>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</si>
  <si>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</si>
  <si>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</si>
  <si>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</si>
  <si>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</si>
  <si>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</si>
  <si>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</si>
  <si>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</si>
  <si>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</si>
  <si>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</si>
  <si>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</si>
  <si>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</si>
  <si>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</si>
  <si>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</si>
  <si>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</si>
  <si>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</si>
  <si>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</si>
  <si>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</si>
  <si>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</si>
  <si>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</si>
  <si>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</si>
  <si>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</si>
  <si>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</si>
  <si>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</si>
  <si>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</si>
  <si>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</si>
  <si>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</si>
  <si>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</si>
  <si>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</si>
  <si>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</si>
  <si>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</si>
  <si>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</si>
  <si>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</si>
  <si>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</si>
  <si>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</si>
  <si>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</si>
  <si>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</si>
  <si>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</si>
  <si>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</si>
  <si>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</si>
  <si>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</si>
  <si>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</si>
  <si>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</si>
  <si>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</si>
  <si>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</si>
  <si>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</si>
  <si>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</si>
  <si>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</si>
  <si>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</si>
  <si>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</si>
  <si>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</si>
  <si>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</si>
  <si>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</si>
  <si>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</si>
  <si>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</si>
  <si>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</si>
  <si>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</si>
  <si>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</si>
  <si>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</si>
  <si>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</si>
  <si>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</si>
  <si>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</si>
  <si>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</si>
  <si>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</si>
  <si>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</si>
  <si>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</si>
  <si>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</si>
  <si>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</si>
  <si>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</si>
  <si>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</si>
  <si>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</si>
  <si>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</si>
  <si>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</si>
  <si>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</si>
  <si>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</si>
  <si>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</si>
  <si>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</si>
  <si>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</si>
  <si>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</si>
  <si>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</si>
  <si>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</si>
  <si>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</si>
  <si>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</si>
  <si>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</si>
  <si>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</si>
  <si>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</si>
  <si>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</si>
  <si>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</si>
  <si>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</si>
  <si>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</si>
  <si>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</si>
  <si>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</si>
  <si>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</si>
  <si>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</si>
  <si>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</si>
  <si>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</si>
  <si>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</si>
  <si>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</si>
  <si>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</si>
  <si>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</si>
  <si>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</si>
  <si>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</si>
  <si>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</si>
  <si>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</si>
  <si>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</si>
  <si>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</si>
  <si>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</si>
  <si>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</si>
  <si>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</si>
  <si>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</si>
  <si>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</si>
  <si>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</si>
  <si>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</si>
  <si>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</si>
  <si>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</si>
  <si>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</si>
  <si>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</si>
  <si>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</si>
  <si>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</si>
  <si>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</si>
  <si>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</si>
  <si>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</si>
  <si>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</si>
  <si>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</si>
  <si>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</si>
  <si>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</si>
  <si>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</si>
  <si>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</si>
  <si>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</si>
  <si>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</si>
  <si>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</si>
  <si>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</si>
  <si>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</si>
  <si>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</si>
  <si>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</si>
  <si>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</si>
  <si>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</si>
  <si>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</si>
  <si>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</si>
  <si>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</si>
  <si>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</si>
  <si>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</si>
  <si>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</si>
  <si>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</si>
  <si>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</si>
  <si>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</si>
  <si>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</si>
  <si>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</si>
  <si>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</si>
  <si>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</si>
  <si>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</si>
  <si>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</si>
  <si>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</si>
  <si>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</si>
  <si>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</si>
  <si>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</si>
  <si>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</si>
  <si>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</si>
  <si>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</si>
  <si>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</si>
  <si>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</si>
  <si>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</si>
  <si>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</si>
  <si>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</si>
  <si>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</si>
  <si>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</si>
  <si>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</si>
  <si>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</si>
  <si>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</si>
  <si>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</si>
  <si>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</si>
  <si>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</si>
  <si>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</si>
  <si>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</si>
  <si>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</si>
  <si>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</si>
  <si>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</si>
  <si>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</si>
  <si>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</si>
  <si>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</si>
  <si>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</si>
  <si>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</si>
  <si>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</si>
  <si>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</si>
  <si>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</si>
  <si>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</si>
  <si>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</si>
  <si>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</si>
  <si>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</si>
  <si>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</si>
  <si>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</si>
  <si>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</si>
  <si>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</si>
  <si>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</si>
  <si>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</si>
  <si>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</si>
  <si>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</si>
  <si>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</si>
  <si>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</si>
  <si>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</si>
  <si>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</si>
  <si>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</si>
  <si>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</si>
  <si>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</si>
  <si>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</si>
  <si>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</si>
  <si>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</si>
  <si>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</si>
  <si>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</si>
  <si>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</si>
  <si>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</si>
  <si>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</si>
  <si>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</si>
  <si>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</si>
  <si>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</si>
  <si>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</si>
  <si>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</si>
  <si>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</si>
  <si>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</si>
  <si>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</si>
  <si>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</si>
  <si>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</si>
  <si>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</si>
  <si>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</si>
  <si>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</si>
  <si>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</si>
  <si>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</si>
  <si>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</si>
  <si>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</si>
  <si>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</si>
  <si>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</si>
  <si>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</si>
  <si>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</si>
  <si>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</si>
  <si>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</si>
  <si>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</si>
  <si>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</si>
  <si>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</si>
  <si>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</si>
  <si>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</si>
  <si>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</si>
  <si>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</si>
  <si>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</si>
  <si>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</si>
  <si>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</si>
  <si>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</si>
  <si>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</si>
  <si>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</si>
  <si>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</si>
  <si>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</si>
  <si>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</si>
  <si>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</si>
  <si>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</si>
  <si>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</si>
  <si>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</si>
  <si>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</si>
  <si>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</si>
  <si>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</si>
  <si>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</si>
  <si>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</si>
  <si>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</si>
  <si>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</si>
  <si>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</si>
  <si>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</si>
  <si>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</si>
  <si>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</si>
  <si>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</si>
  <si>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</si>
  <si>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</si>
  <si>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</si>
  <si>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</si>
  <si>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</si>
  <si>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</si>
  <si>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</si>
  <si>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</si>
  <si>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</si>
  <si>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</si>
  <si>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</si>
  <si>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</si>
  <si>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</si>
  <si>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</si>
  <si>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</si>
  <si>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</si>
  <si>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</si>
  <si>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</si>
  <si>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</si>
  <si>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</si>
  <si>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</si>
  <si>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</si>
  <si>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</si>
  <si>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</si>
  <si>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</si>
  <si>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</si>
  <si>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</si>
  <si>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</si>
  <si>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</si>
  <si>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</si>
  <si>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</si>
  <si>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</si>
  <si>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</si>
  <si>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</si>
  <si>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</si>
  <si>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</si>
  <si>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</si>
  <si>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</si>
  <si>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</si>
  <si>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</si>
  <si>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</si>
  <si>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</si>
  <si>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</si>
  <si>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</si>
  <si>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</si>
  <si>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</si>
  <si>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</si>
  <si>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</si>
  <si>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</si>
  <si>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</si>
  <si>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</si>
  <si>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</si>
  <si>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</si>
  <si>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</si>
  <si>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</si>
  <si>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</si>
  <si>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</si>
  <si>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</si>
  <si>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</si>
  <si>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</si>
  <si>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</si>
  <si>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</si>
  <si>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</si>
  <si>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</si>
  <si>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</si>
  <si>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</si>
  <si>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</si>
  <si>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</si>
  <si>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</si>
  <si>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</si>
  <si>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</si>
  <si>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</si>
  <si>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</si>
  <si>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</si>
  <si>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</si>
  <si>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</si>
  <si>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</si>
  <si>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</si>
  <si>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</si>
  <si>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</si>
  <si>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</si>
  <si>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</si>
  <si>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</si>
  <si>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</si>
  <si>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</si>
  <si>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</si>
  <si>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</si>
  <si>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</si>
  <si>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</si>
  <si>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</si>
  <si>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</si>
  <si>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</si>
  <si>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</si>
  <si>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</si>
  <si>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</si>
  <si>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</si>
  <si>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</si>
  <si>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</si>
  <si>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</si>
  <si>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</si>
  <si>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</si>
  <si>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</si>
  <si>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</si>
  <si>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</si>
  <si>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</si>
  <si>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</si>
  <si>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</si>
  <si>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</si>
  <si>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</si>
  <si>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</si>
  <si>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</si>
  <si>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</si>
  <si>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</si>
  <si>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</si>
  <si>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</si>
  <si>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</si>
  <si>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</si>
  <si>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</si>
  <si>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</si>
  <si>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</si>
  <si>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</si>
  <si>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</si>
  <si>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</si>
  <si>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</si>
  <si>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</si>
  <si>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</si>
  <si>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</si>
  <si>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</si>
  <si>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</si>
  <si>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</si>
  <si>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</si>
  <si>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</si>
  <si>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</si>
  <si>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</si>
  <si>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</si>
  <si>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</si>
  <si>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</si>
  <si>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</si>
  <si>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</si>
  <si>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</si>
  <si>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</si>
  <si>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</si>
  <si>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</si>
  <si>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</si>
  <si>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</si>
  <si>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</si>
  <si>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</si>
  <si>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</si>
  <si>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</si>
  <si>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</si>
  <si>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</si>
  <si>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</si>
  <si>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</si>
  <si>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</si>
  <si>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</si>
  <si>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</si>
  <si>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</si>
  <si>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</si>
  <si>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</si>
  <si>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</si>
  <si>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</si>
  <si>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</si>
  <si>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</si>
  <si>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</si>
  <si>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</si>
  <si>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</si>
  <si>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</si>
  <si>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</si>
  <si>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</si>
  <si>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</si>
  <si>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</si>
  <si>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</si>
  <si>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</si>
  <si>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</si>
  <si>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</si>
  <si>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</si>
  <si>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</si>
  <si>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</si>
  <si>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</si>
  <si>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</si>
  <si>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</si>
  <si>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</si>
  <si>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</si>
  <si>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</si>
  <si>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</si>
  <si>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</si>
  <si>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</si>
  <si>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</si>
  <si>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</si>
  <si>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</si>
  <si>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</si>
  <si>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</si>
  <si>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</si>
  <si>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</si>
  <si>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</si>
  <si>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</si>
  <si>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</si>
  <si>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</si>
  <si>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</si>
  <si>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</si>
  <si>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</si>
  <si>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</si>
  <si>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</si>
  <si>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</si>
  <si>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</si>
  <si>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</si>
  <si>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</si>
  <si>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</si>
  <si>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</si>
  <si>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</si>
  <si>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</si>
  <si>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</si>
  <si>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</si>
  <si>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</si>
  <si>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</si>
  <si>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</si>
  <si>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</si>
  <si>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</si>
  <si>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</si>
  <si>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</si>
  <si>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</si>
  <si>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</si>
  <si>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</si>
  <si>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</si>
  <si>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</si>
  <si>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</si>
  <si>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</si>
  <si>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</si>
  <si>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</si>
  <si>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</si>
  <si>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</si>
  <si>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</si>
  <si>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</si>
  <si>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</si>
  <si>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</si>
  <si>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</si>
  <si>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</si>
  <si>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</si>
  <si>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</si>
  <si>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</si>
  <si>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</si>
  <si>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</si>
  <si>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</si>
  <si>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</si>
  <si>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</si>
  <si>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</si>
  <si>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</si>
  <si>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</si>
  <si>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</si>
  <si>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</si>
  <si>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</si>
  <si>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</si>
  <si>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</si>
  <si>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</si>
  <si>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</si>
  <si>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</si>
  <si>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</si>
  <si>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</si>
  <si>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</si>
  <si>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</si>
  <si>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</si>
  <si>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</si>
  <si>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</si>
  <si>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</si>
  <si>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</si>
  <si>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</si>
  <si>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</si>
  <si>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</si>
  <si>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</si>
  <si>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</si>
  <si>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</si>
  <si>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</si>
  <si>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</si>
  <si>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</si>
  <si>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</si>
  <si>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</si>
  <si>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</si>
  <si>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</si>
  <si>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</si>
  <si>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</si>
  <si>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</si>
  <si>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</si>
  <si>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</si>
  <si>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</si>
  <si>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</si>
  <si>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</si>
  <si>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</si>
  <si>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</si>
  <si>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</si>
  <si>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</si>
  <si>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</si>
  <si>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</si>
  <si>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</si>
  <si>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</si>
  <si>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</si>
  <si>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</si>
  <si>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</si>
  <si>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</si>
  <si>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</si>
  <si>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</si>
  <si>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</si>
  <si>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</si>
  <si>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</si>
  <si>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</si>
  <si>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</si>
  <si>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</si>
  <si>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</si>
  <si>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</si>
  <si>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</si>
  <si>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</si>
  <si>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</si>
  <si>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</si>
  <si>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</si>
  <si>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</si>
  <si>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</si>
  <si>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</si>
  <si>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</si>
  <si>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</si>
  <si>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</si>
  <si>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</si>
  <si>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</si>
  <si>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</si>
  <si>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</si>
  <si>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</si>
  <si>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</si>
  <si>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</si>
  <si>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</si>
  <si>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</si>
  <si>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</si>
  <si>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</si>
  <si>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</si>
  <si>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</si>
  <si>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</si>
  <si>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</si>
  <si>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</si>
  <si>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</si>
  <si>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</si>
  <si>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</si>
  <si>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</si>
  <si>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</si>
  <si>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</si>
  <si>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</si>
  <si>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</si>
  <si>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</si>
  <si>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</si>
  <si>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</si>
  <si>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</si>
  <si>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</si>
  <si>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</si>
  <si>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</si>
  <si>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</si>
  <si>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</si>
  <si>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</si>
  <si>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</si>
  <si>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</si>
  <si>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</si>
  <si>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</si>
  <si>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</si>
  <si>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</si>
  <si>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</si>
  <si>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</si>
  <si>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</si>
  <si>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</si>
  <si>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</si>
  <si>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</si>
  <si>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</si>
  <si>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</si>
  <si>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</si>
  <si>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</si>
  <si>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</si>
  <si>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</si>
  <si>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</si>
  <si>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</si>
  <si>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</si>
  <si>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</si>
  <si>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</si>
  <si>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</si>
  <si>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</si>
  <si>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</si>
  <si>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</si>
  <si>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</si>
  <si>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</si>
  <si>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</si>
  <si>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</si>
  <si>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</si>
  <si>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</si>
  <si>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</si>
  <si>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</si>
  <si>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</si>
  <si>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</si>
  <si>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</si>
  <si>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</si>
  <si>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</si>
  <si>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</si>
  <si>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</si>
  <si>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</si>
  <si>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</si>
  <si>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</si>
  <si>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</si>
  <si>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</si>
  <si>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</si>
  <si>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</si>
  <si>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</si>
  <si>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</si>
  <si>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</si>
  <si>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</si>
  <si>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</si>
  <si>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</si>
  <si>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</si>
  <si>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</si>
  <si>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</si>
  <si>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</si>
  <si>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</si>
  <si>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</si>
  <si>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</si>
  <si>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</si>
  <si>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</si>
  <si>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</si>
  <si>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</si>
  <si>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</si>
  <si>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</si>
  <si>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</si>
  <si>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</si>
  <si>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</si>
  <si>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</si>
  <si>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</si>
  <si>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</si>
  <si>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</si>
  <si>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</si>
  <si>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</si>
  <si>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</si>
  <si>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</si>
  <si>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</si>
  <si>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</si>
  <si>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</si>
  <si>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</si>
  <si>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</si>
  <si>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</si>
  <si>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</si>
  <si>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</si>
  <si>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</si>
  <si>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</si>
  <si>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</si>
  <si>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</si>
  <si>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</si>
  <si>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</si>
  <si>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</si>
  <si>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</si>
  <si>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</si>
  <si>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</si>
  <si>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</si>
  <si>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</si>
  <si>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</si>
  <si>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</si>
  <si>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</si>
  <si>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</si>
  <si>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</si>
  <si>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</si>
  <si>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</si>
  <si>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</si>
  <si>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</si>
  <si>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</si>
  <si>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</si>
  <si>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</si>
  <si>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</si>
  <si>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</si>
  <si>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</si>
  <si>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</si>
  <si>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</si>
  <si>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</si>
  <si>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</si>
  <si>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</si>
  <si>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</si>
  <si>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</si>
  <si>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</si>
  <si>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</si>
  <si>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</si>
  <si>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</si>
  <si>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</si>
  <si>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</si>
  <si>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</si>
  <si>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</si>
  <si>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</si>
  <si>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</si>
  <si>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</si>
  <si>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</si>
  <si>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</si>
  <si>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</si>
  <si>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</si>
  <si>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</si>
  <si>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</si>
  <si>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</si>
  <si>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</si>
  <si>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</si>
  <si>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</si>
  <si>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</si>
  <si>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</si>
  <si>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</si>
  <si>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</si>
  <si>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</si>
  <si>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</si>
  <si>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</si>
  <si>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</si>
  <si>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</si>
  <si>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</si>
  <si>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</si>
  <si>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</si>
  <si>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</si>
  <si>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</si>
  <si>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</si>
  <si>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</si>
  <si>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</si>
  <si>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</si>
  <si>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</si>
  <si>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</si>
  <si>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</si>
  <si>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</si>
  <si>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</si>
  <si>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</si>
  <si>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</si>
  <si>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</si>
  <si>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</si>
  <si>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</si>
  <si>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</si>
  <si>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</si>
  <si>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</si>
  <si>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</si>
  <si>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</si>
  <si>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</si>
  <si>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</si>
  <si>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</si>
  <si>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</si>
  <si>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</si>
  <si>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</si>
  <si>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</si>
  <si>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</si>
  <si>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</si>
  <si>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</si>
  <si>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</si>
  <si>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</si>
  <si>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</si>
  <si>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</si>
  <si>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</si>
  <si>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</si>
  <si>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</si>
  <si>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</si>
  <si>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</si>
  <si>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</si>
  <si>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</si>
  <si>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</si>
  <si>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</si>
  <si>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</si>
  <si>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</si>
  <si>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</si>
  <si>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</si>
  <si>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</si>
  <si>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</si>
  <si>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</si>
  <si>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</si>
  <si>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</si>
  <si>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</si>
  <si>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</si>
  <si>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</si>
  <si>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</si>
  <si>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</si>
  <si>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</si>
  <si>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</si>
  <si>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</si>
  <si>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</si>
  <si>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</si>
  <si>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</si>
  <si>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</si>
  <si>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</si>
  <si>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</si>
  <si>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</si>
  <si>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</si>
  <si>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</si>
  <si>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</si>
  <si>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</si>
  <si>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</si>
  <si>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</si>
  <si>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</si>
  <si>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</si>
  <si>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</si>
  <si>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</si>
  <si>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</si>
  <si>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</si>
  <si>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</si>
  <si>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</si>
  <si>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</si>
  <si>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</si>
  <si>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</si>
  <si>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</si>
  <si>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</si>
  <si>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</si>
  <si>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</si>
  <si>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</si>
  <si>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</si>
  <si>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</si>
  <si>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</si>
  <si>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</si>
  <si>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</si>
  <si>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</si>
  <si>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</si>
  <si>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</si>
  <si>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</si>
  <si>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</si>
  <si>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</si>
  <si>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</si>
  <si>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</si>
  <si>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</si>
  <si>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</si>
  <si>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</si>
  <si>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</si>
  <si>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</si>
  <si>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</si>
  <si>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</si>
  <si>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</si>
  <si>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</si>
  <si>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</si>
  <si>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</si>
  <si>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</si>
  <si>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</si>
  <si>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</si>
  <si>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</si>
  <si>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</si>
  <si>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</si>
  <si>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</si>
  <si>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</si>
  <si>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</si>
  <si>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</si>
  <si>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</si>
  <si>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</si>
  <si>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</si>
  <si>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</si>
  <si>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</si>
  <si>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</si>
  <si>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</si>
  <si>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</si>
  <si>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</si>
  <si>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</si>
  <si>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</si>
  <si>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</si>
  <si>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</si>
  <si>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</si>
  <si>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</si>
  <si>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</si>
  <si>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</si>
  <si>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</si>
  <si>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</si>
  <si>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</si>
  <si>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</si>
  <si>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</si>
  <si>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</si>
  <si>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</si>
  <si>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</si>
  <si>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</si>
  <si>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</si>
  <si>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</si>
  <si>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</si>
  <si>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</si>
  <si>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</si>
  <si>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</si>
  <si>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</si>
  <si>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</si>
  <si>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</si>
  <si>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</si>
  <si>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</si>
  <si>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</si>
  <si>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</si>
  <si>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</si>
  <si>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</si>
  <si>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</si>
  <si>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</si>
  <si>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</si>
  <si>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</si>
  <si>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</si>
  <si>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</si>
  <si>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</si>
  <si>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</si>
  <si>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</si>
  <si>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</si>
  <si>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</si>
  <si>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</si>
  <si>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</si>
  <si>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</si>
  <si>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</si>
  <si>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</si>
  <si>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</si>
  <si>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</si>
  <si>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</si>
  <si>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</si>
  <si>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</si>
  <si>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</si>
  <si>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</si>
  <si>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</si>
  <si>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</si>
  <si>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</si>
  <si>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</si>
  <si>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</si>
  <si>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</si>
  <si>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</si>
  <si>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</si>
  <si>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</si>
  <si>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</si>
  <si>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</si>
  <si>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</si>
  <si>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</si>
  <si>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</si>
  <si>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</si>
  <si>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</si>
  <si>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</si>
  <si>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</si>
  <si>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</si>
  <si>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</si>
  <si>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</si>
  <si>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</si>
  <si>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</si>
  <si>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</si>
  <si>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</si>
  <si>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</si>
  <si>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</si>
  <si>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</si>
  <si>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</si>
  <si>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</si>
  <si>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</si>
  <si>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</si>
  <si>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</si>
  <si>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</si>
  <si>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</si>
  <si>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</si>
  <si>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</si>
  <si>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</si>
  <si>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</si>
  <si>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</si>
  <si>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</si>
  <si>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</si>
  <si>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</si>
  <si>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</si>
  <si>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</si>
  <si>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</si>
  <si>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</si>
  <si>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</si>
  <si>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</si>
  <si>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</si>
  <si>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</si>
  <si>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</si>
  <si>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</si>
  <si>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</si>
  <si>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</si>
  <si>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</si>
  <si>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</si>
  <si>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</si>
  <si>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</si>
  <si>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</si>
  <si>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</si>
  <si>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</si>
  <si>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</si>
  <si>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</si>
  <si>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</si>
  <si>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</si>
  <si>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</si>
  <si>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</si>
  <si>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</si>
  <si>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</si>
  <si>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</si>
  <si>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</si>
  <si>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</si>
  <si>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</si>
  <si>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</si>
  <si>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</si>
  <si>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</si>
  <si>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</si>
  <si>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</si>
  <si>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</si>
  <si>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</si>
  <si>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</si>
  <si>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</si>
  <si>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</si>
  <si>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</si>
  <si>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</si>
  <si>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</si>
  <si>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</si>
  <si>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</si>
  <si>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</si>
  <si>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</si>
  <si>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</si>
  <si>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</si>
  <si>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</si>
  <si>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</si>
  <si>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</si>
  <si>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</si>
  <si>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</si>
  <si>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</si>
  <si>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</si>
  <si>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</si>
  <si>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</si>
  <si>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</si>
  <si>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</si>
  <si>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</si>
  <si>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</si>
  <si>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</si>
  <si>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</si>
  <si>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</si>
  <si>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</si>
  <si>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</si>
  <si>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</si>
  <si>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</si>
  <si>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</si>
  <si>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</si>
  <si>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</si>
  <si>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</si>
  <si>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</si>
  <si>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</si>
  <si>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</si>
  <si>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</si>
  <si>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</si>
  <si>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</si>
  <si>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</si>
  <si>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</si>
  <si>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</si>
  <si>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</si>
  <si>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</si>
  <si>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</si>
  <si>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</si>
  <si>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</si>
  <si>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</si>
  <si>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</si>
  <si>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</si>
  <si>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</si>
  <si>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</si>
  <si>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</si>
  <si>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</si>
  <si>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</si>
  <si>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</si>
  <si>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</si>
  <si>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</si>
  <si>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</si>
  <si>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</si>
  <si>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</si>
  <si>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</si>
  <si>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</si>
  <si>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</si>
  <si>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</si>
  <si>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</si>
  <si>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</si>
  <si>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</si>
  <si>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</si>
  <si>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</si>
  <si>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</si>
  <si>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</si>
  <si>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</si>
  <si>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</si>
  <si>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</si>
  <si>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</si>
  <si>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</si>
  <si>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</si>
  <si>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</si>
  <si>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</si>
  <si>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</si>
  <si>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</si>
  <si>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</si>
  <si>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</si>
  <si>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</si>
  <si>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</si>
  <si>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</si>
  <si>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</si>
  <si>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</si>
  <si>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</si>
  <si>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</si>
  <si>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</si>
  <si>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</si>
  <si>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</si>
  <si>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</si>
  <si>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</si>
  <si>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</si>
  <si>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</si>
  <si>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</si>
  <si>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</si>
  <si>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</si>
  <si>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</si>
  <si>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</si>
  <si>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</si>
  <si>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</si>
  <si>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</si>
  <si>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</si>
  <si>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</si>
  <si>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</si>
  <si>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</si>
  <si>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</si>
  <si>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</si>
  <si>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</si>
  <si>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</si>
  <si>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</si>
  <si>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</si>
  <si>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</si>
  <si>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</si>
  <si>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</si>
  <si>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</si>
  <si>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</si>
  <si>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</si>
  <si>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</si>
  <si>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</si>
  <si>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</si>
  <si>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</si>
  <si>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</si>
  <si>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</si>
  <si>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</si>
  <si>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</si>
  <si>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</si>
  <si>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</si>
  <si>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</si>
  <si>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</si>
  <si>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</si>
  <si>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</si>
  <si>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</si>
  <si>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</si>
  <si>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</si>
  <si>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</si>
  <si>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</si>
  <si>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</si>
  <si>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</si>
  <si>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</si>
  <si>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</si>
  <si>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</si>
  <si>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</si>
  <si>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</si>
  <si>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</si>
  <si>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</si>
  <si>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</si>
  <si>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</si>
  <si>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</si>
  <si>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</si>
  <si>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</si>
  <si>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</si>
  <si>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</si>
  <si>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</si>
  <si>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</si>
  <si>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</si>
  <si>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</si>
  <si>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</si>
  <si>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</si>
  <si>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</si>
  <si>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</si>
  <si>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</si>
  <si>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</si>
  <si>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</si>
  <si>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</si>
  <si>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</si>
  <si>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</si>
  <si>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</si>
  <si>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</si>
  <si>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</si>
  <si>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</si>
  <si>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</si>
  <si>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</si>
  <si>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</si>
  <si>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</si>
  <si>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</si>
  <si>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</si>
  <si>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</si>
  <si>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</si>
  <si>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</si>
  <si>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</si>
  <si>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</si>
  <si>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</si>
  <si>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</si>
  <si>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</si>
  <si>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</si>
  <si>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</si>
  <si>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</si>
  <si>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</si>
  <si>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</si>
  <si>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</si>
  <si>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</si>
  <si>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</si>
  <si>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</si>
  <si>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</si>
  <si>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</si>
  <si>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</si>
  <si>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</si>
  <si>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</si>
  <si>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</si>
  <si>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</si>
  <si>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</si>
  <si>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</si>
  <si>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</si>
  <si>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</si>
  <si>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</si>
  <si>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</si>
  <si>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</si>
  <si>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</si>
  <si>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</si>
  <si>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</si>
  <si>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</si>
  <si>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</si>
  <si>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</si>
  <si>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</si>
  <si>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</si>
  <si>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</si>
  <si>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</si>
  <si>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</si>
  <si>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</si>
  <si>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</si>
  <si>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</si>
  <si>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</si>
  <si>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</si>
  <si>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</si>
  <si>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</si>
  <si>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</si>
  <si>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</si>
  <si>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</si>
  <si>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</si>
  <si>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</si>
  <si>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</si>
  <si>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</si>
  <si>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</si>
  <si>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</si>
  <si>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</si>
  <si>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</si>
  <si>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</si>
  <si>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</si>
  <si>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</si>
  <si>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</si>
  <si>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</si>
  <si>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</si>
  <si>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</si>
  <si>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</si>
  <si>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</si>
  <si>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</si>
  <si>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</si>
  <si>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</si>
  <si>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</si>
  <si>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</si>
  <si>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</si>
  <si>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</si>
  <si>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</si>
  <si>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</si>
  <si>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</si>
  <si>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</si>
  <si>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</si>
  <si>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</si>
  <si>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</si>
  <si>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</si>
  <si>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</si>
  <si>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</si>
  <si>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</si>
  <si>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</si>
  <si>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</si>
  <si>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</si>
  <si>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</si>
  <si>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</si>
  <si>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</si>
  <si>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</si>
  <si>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</si>
  <si>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</si>
  <si>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</si>
  <si>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</si>
  <si>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</si>
  <si>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</si>
  <si>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</si>
  <si>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</si>
  <si>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</si>
  <si>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</si>
  <si>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</si>
  <si>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</si>
  <si>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</si>
  <si>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</si>
  <si>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</si>
  <si>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</si>
  <si>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</si>
  <si>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</si>
  <si>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</si>
  <si>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</si>
  <si>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</si>
  <si>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</si>
  <si>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</si>
  <si>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</si>
  <si>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</si>
  <si>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</si>
  <si>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</si>
  <si>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</si>
  <si>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</si>
  <si>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</si>
  <si>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</si>
  <si>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</si>
  <si>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</si>
  <si>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</si>
  <si>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</si>
  <si>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</si>
  <si>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</si>
  <si>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</si>
  <si>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</si>
  <si>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</si>
  <si>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</si>
  <si>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</si>
  <si>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</si>
  <si>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</si>
  <si>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</si>
  <si>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</si>
  <si>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</si>
  <si>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</si>
  <si>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</si>
  <si>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</si>
  <si>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</si>
  <si>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</si>
  <si>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</si>
  <si>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</si>
  <si>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</si>
  <si>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</si>
  <si>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</si>
  <si>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</si>
  <si>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</si>
  <si>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</si>
  <si>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</si>
  <si>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</si>
  <si>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</si>
  <si>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</si>
  <si>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</si>
  <si>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</si>
  <si>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</si>
  <si>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</si>
  <si>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</si>
  <si>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</si>
  <si>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</si>
  <si>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</si>
  <si>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</si>
  <si>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</si>
  <si>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</si>
  <si>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</si>
  <si>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</si>
  <si>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</si>
  <si>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</si>
  <si>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</si>
  <si>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</si>
  <si>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</si>
  <si>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</si>
  <si>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</si>
  <si>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</si>
  <si>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</si>
  <si>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</si>
  <si>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</si>
  <si>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</si>
  <si>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</si>
  <si>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</si>
  <si>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</si>
  <si>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</si>
  <si>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</si>
  <si>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</si>
  <si>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</si>
  <si>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</si>
  <si>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</si>
  <si>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</si>
  <si>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</si>
  <si>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</si>
  <si>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</si>
  <si>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</si>
  <si>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</si>
  <si>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</si>
  <si>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</si>
  <si>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</si>
  <si>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</si>
  <si>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</si>
  <si>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</si>
  <si>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</si>
  <si>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</si>
  <si>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</si>
  <si>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</si>
  <si>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</si>
  <si>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</si>
  <si>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</si>
  <si>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</si>
  <si>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</si>
  <si>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</si>
  <si>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</si>
  <si>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</si>
  <si>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</si>
  <si>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</si>
  <si>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</si>
  <si>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</si>
  <si>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</si>
  <si>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</si>
  <si>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</si>
  <si>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</si>
  <si>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</si>
  <si>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</si>
  <si>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</si>
  <si>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</si>
  <si>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</si>
  <si>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</si>
  <si>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</si>
  <si>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</si>
  <si>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</si>
  <si>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</si>
  <si>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</si>
  <si>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</si>
  <si>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</si>
  <si>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</si>
  <si>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</si>
  <si>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</si>
  <si>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</si>
  <si>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</si>
  <si>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</si>
  <si>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</si>
  <si>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</si>
  <si>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</si>
  <si>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</si>
  <si>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</si>
  <si>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</si>
  <si>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</si>
  <si>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</si>
  <si>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</si>
  <si>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</si>
  <si>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</si>
  <si>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</si>
  <si>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</si>
  <si>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</si>
  <si>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</si>
  <si>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</si>
  <si>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</si>
  <si>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</si>
  <si>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</si>
  <si>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</si>
  <si>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</si>
  <si>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</si>
  <si>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</si>
  <si>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</si>
  <si>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</si>
  <si>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</si>
  <si>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</si>
  <si>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</si>
  <si>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</si>
  <si>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</si>
  <si>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</si>
  <si>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</si>
  <si>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</si>
  <si>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</si>
  <si>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</si>
  <si>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</si>
  <si>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</si>
  <si>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</si>
  <si>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</si>
  <si>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</si>
  <si>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</si>
  <si>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</si>
  <si>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</si>
  <si>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</si>
  <si>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</si>
  <si>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</si>
  <si>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</si>
  <si>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</si>
  <si>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</si>
  <si>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</si>
  <si>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</si>
  <si>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</si>
  <si>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</si>
  <si>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</si>
  <si>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</si>
  <si>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</si>
  <si>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</si>
  <si>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</si>
  <si>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</si>
  <si>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</si>
  <si>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</si>
  <si>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</si>
  <si>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</si>
  <si>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</si>
  <si>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</si>
  <si>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</si>
  <si>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</si>
  <si>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</si>
  <si>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</si>
  <si>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</si>
  <si>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</si>
  <si>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</si>
  <si>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</si>
  <si>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</si>
  <si>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</si>
  <si>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</si>
  <si>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</si>
  <si>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</si>
  <si>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</si>
  <si>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</si>
  <si>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</si>
  <si>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</si>
  <si>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</si>
  <si>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</si>
  <si>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</si>
  <si>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</si>
  <si>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</si>
  <si>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</si>
  <si>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</si>
  <si>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</si>
  <si>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</si>
  <si>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</si>
  <si>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</si>
  <si>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</si>
  <si>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</si>
  <si>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</si>
  <si>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</si>
  <si>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</si>
  <si>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</si>
  <si>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</si>
  <si>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</si>
  <si>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</si>
  <si>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</si>
  <si>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</si>
  <si>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</si>
  <si>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</si>
  <si>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</si>
  <si>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</si>
  <si>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</si>
  <si>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</si>
  <si>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</si>
  <si>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</si>
  <si>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</si>
  <si>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</si>
  <si>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</si>
  <si>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</si>
  <si>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</si>
  <si>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</si>
  <si>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</si>
  <si>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</si>
  <si>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</si>
  <si>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</si>
  <si>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</si>
  <si>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</si>
  <si>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</si>
  <si>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</si>
  <si>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</si>
  <si>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</si>
  <si>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</si>
  <si>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</si>
  <si>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</si>
  <si>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</si>
  <si>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</si>
  <si>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</si>
  <si>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</si>
  <si>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</si>
  <si>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</si>
  <si>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</si>
  <si>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</si>
  <si>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</si>
  <si>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</si>
  <si>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</si>
  <si>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</si>
  <si>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</si>
  <si>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</si>
  <si>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</si>
  <si>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</si>
  <si>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</si>
  <si>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</si>
  <si>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</si>
  <si>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</si>
  <si>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</si>
  <si>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</si>
  <si>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</si>
  <si>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</si>
  <si>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</si>
  <si>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</si>
  <si>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</si>
  <si>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</si>
  <si>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</si>
  <si>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</si>
  <si>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</si>
  <si>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</si>
  <si>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</si>
  <si>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</si>
  <si>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</si>
  <si>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</si>
  <si>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</si>
  <si>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</si>
  <si>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</si>
  <si>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</si>
  <si>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</si>
  <si>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</si>
  <si>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</si>
  <si>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</si>
  <si>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</si>
  <si>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</si>
  <si>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</si>
  <si>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</si>
  <si>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</si>
  <si>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</si>
  <si>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</si>
  <si>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</si>
  <si>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</si>
  <si>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</si>
  <si>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</si>
  <si>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</si>
  <si>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</si>
  <si>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</si>
  <si>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</si>
  <si>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</si>
  <si>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</si>
  <si>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</si>
  <si>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</si>
  <si>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</si>
  <si>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</si>
  <si>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</si>
  <si>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</si>
  <si>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</si>
  <si>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</si>
  <si>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</si>
  <si>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</si>
  <si>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</si>
  <si>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</si>
  <si>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</si>
  <si>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</si>
  <si>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</si>
  <si>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</si>
  <si>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</si>
  <si>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</si>
  <si>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</si>
  <si>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</si>
  <si>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</si>
  <si>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</si>
  <si>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</si>
  <si>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</si>
  <si>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</si>
  <si>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</si>
  <si>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</si>
  <si>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</si>
  <si>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</si>
  <si>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</si>
  <si>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</si>
  <si>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</si>
  <si>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</si>
  <si>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</si>
  <si>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</si>
  <si>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</si>
  <si>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</si>
  <si>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</si>
  <si>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</si>
  <si>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</si>
  <si>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</si>
  <si>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</si>
  <si>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</si>
  <si>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</si>
  <si>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</si>
  <si>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</si>
  <si>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</si>
  <si>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</si>
  <si>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</si>
  <si>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</si>
  <si>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</si>
  <si>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</si>
  <si>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</si>
  <si>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</si>
  <si>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</si>
  <si>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</si>
  <si>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</si>
  <si>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</si>
  <si>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</si>
  <si>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</si>
  <si>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</si>
  <si>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</si>
  <si>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</si>
  <si>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</si>
  <si>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</si>
  <si>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</si>
  <si>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</si>
  <si>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</si>
  <si>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</si>
  <si>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</si>
  <si>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</si>
  <si>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</si>
  <si>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</si>
  <si>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</si>
  <si>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</si>
  <si>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</si>
  <si>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</si>
  <si>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</si>
  <si>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</si>
  <si>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</si>
  <si>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</si>
  <si>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</si>
  <si>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</si>
  <si>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</si>
  <si>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</si>
  <si>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</si>
  <si>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</si>
  <si>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</si>
  <si>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</si>
  <si>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</si>
  <si>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</si>
  <si>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</si>
  <si>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</si>
  <si>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</si>
  <si>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</si>
  <si>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</si>
  <si>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</si>
  <si>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</si>
  <si>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</si>
  <si>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</si>
  <si>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</si>
  <si>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</si>
  <si>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</si>
  <si>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</si>
  <si>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</si>
  <si>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</si>
  <si>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</si>
  <si>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</si>
  <si>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</si>
  <si>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</si>
  <si>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</si>
  <si>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</si>
  <si>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</si>
  <si>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</si>
  <si>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</si>
  <si>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</si>
  <si>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</si>
  <si>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</si>
  <si>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</si>
  <si>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</si>
  <si>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</si>
  <si>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</si>
  <si>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</si>
  <si>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</si>
  <si>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</si>
  <si>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</si>
  <si>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</si>
  <si>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</si>
  <si>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</si>
  <si>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</si>
  <si>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</si>
  <si>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</si>
  <si>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</si>
  <si>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</si>
  <si>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</si>
  <si>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</si>
  <si>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</si>
  <si>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</si>
  <si>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</si>
  <si>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</si>
  <si>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</si>
  <si>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</si>
  <si>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</si>
  <si>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</si>
  <si>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</si>
  <si>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</si>
  <si>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</si>
  <si>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</si>
  <si>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</si>
  <si>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</si>
  <si>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</si>
  <si>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</si>
  <si>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</si>
  <si>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</si>
  <si>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</si>
  <si>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</si>
  <si>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</si>
  <si>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</si>
  <si>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</si>
  <si>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</si>
  <si>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</si>
  <si>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</si>
  <si>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</si>
  <si>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</si>
  <si>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</si>
  <si>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</si>
  <si>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</si>
  <si>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</si>
  <si>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</si>
  <si>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</si>
  <si>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</si>
  <si>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</si>
  <si>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</si>
  <si>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</si>
  <si>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</si>
  <si>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</si>
  <si>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</si>
  <si>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</si>
  <si>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</si>
  <si>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</si>
  <si>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</si>
  <si>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</si>
  <si>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</si>
  <si>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</si>
  <si>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</si>
  <si>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</si>
  <si>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</si>
  <si>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</si>
  <si>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</si>
  <si>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</si>
  <si>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</si>
  <si>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</si>
  <si>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</si>
  <si>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</si>
  <si>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</si>
  <si>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</si>
  <si>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</si>
  <si>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</si>
  <si>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</si>
  <si>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</si>
  <si>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</si>
  <si>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</si>
  <si>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</si>
  <si>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</si>
  <si>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</si>
  <si>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</si>
  <si>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</si>
  <si>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</si>
  <si>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</si>
  <si>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</si>
  <si>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</si>
  <si>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</si>
  <si>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</si>
  <si>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</si>
  <si>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</si>
  <si>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</si>
  <si>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</si>
  <si>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</si>
  <si>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</si>
  <si>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</si>
  <si>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</si>
  <si>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</si>
  <si>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</si>
  <si>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</si>
  <si>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</si>
  <si>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</si>
  <si>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</si>
  <si>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</si>
  <si>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</si>
  <si>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</si>
  <si>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</si>
  <si>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</si>
  <si>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</si>
  <si>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</si>
  <si>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</si>
  <si>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</si>
  <si>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</si>
  <si>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</si>
  <si>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</si>
  <si>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</si>
  <si>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</si>
  <si>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</si>
  <si>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</si>
  <si>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</si>
  <si>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</si>
  <si>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</si>
  <si>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</si>
  <si>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</si>
  <si>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</si>
  <si>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</si>
  <si>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</si>
  <si>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</si>
  <si>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</si>
  <si>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</si>
  <si>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</si>
  <si>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</si>
  <si>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</si>
  <si>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</si>
  <si>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</si>
  <si>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</si>
  <si>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</si>
  <si>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</si>
  <si>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</si>
  <si>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</si>
  <si>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</si>
  <si>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</si>
  <si>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</si>
  <si>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</si>
  <si>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</si>
  <si>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</si>
  <si>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</si>
  <si>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</si>
  <si>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</si>
  <si>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</si>
  <si>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</si>
  <si>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</si>
  <si>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</si>
  <si>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</si>
  <si>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</si>
  <si>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</si>
  <si>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</si>
  <si>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</si>
  <si>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</si>
  <si>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</si>
  <si>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</si>
  <si>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</si>
  <si>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</si>
  <si>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</si>
  <si>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</si>
  <si>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</si>
  <si>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</si>
  <si>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</si>
  <si>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</si>
  <si>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</si>
  <si>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</si>
  <si>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</si>
  <si>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</si>
  <si>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</si>
  <si>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</si>
  <si>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</si>
  <si>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</si>
  <si>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</si>
  <si>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</si>
  <si>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</si>
  <si>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</si>
  <si>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</si>
  <si>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</si>
  <si>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</si>
  <si>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</si>
  <si>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</si>
  <si>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</si>
  <si>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</si>
  <si>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</si>
  <si>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</si>
  <si>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</si>
  <si>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</si>
  <si>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</si>
  <si>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</si>
  <si>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</si>
  <si>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</si>
  <si>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</si>
  <si>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</si>
  <si>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</si>
  <si>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</si>
  <si>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</si>
  <si>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</si>
  <si>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</si>
  <si>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</si>
  <si>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</si>
  <si>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</si>
  <si>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</si>
  <si>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</si>
  <si>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</si>
  <si>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</si>
  <si>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</si>
  <si>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</si>
  <si>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</si>
  <si>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</si>
  <si>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</si>
  <si>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</si>
  <si>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</si>
  <si>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</si>
  <si>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</si>
  <si>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</si>
  <si>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</si>
  <si>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</si>
  <si>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</si>
  <si>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</si>
  <si>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</si>
  <si>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</si>
  <si>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</si>
  <si>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</si>
  <si>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</si>
  <si>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</si>
  <si>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</si>
  <si>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</si>
  <si>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</si>
  <si>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</si>
  <si>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</si>
  <si>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</si>
  <si>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</si>
  <si>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</si>
  <si>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</si>
  <si>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</si>
  <si>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</si>
  <si>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</si>
  <si>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</si>
  <si>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</si>
  <si>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</si>
  <si>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</si>
  <si>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</si>
  <si>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</si>
  <si>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</si>
  <si>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</si>
  <si>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</si>
  <si>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</si>
  <si>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</si>
  <si>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</si>
  <si>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</si>
  <si>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</si>
  <si>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</si>
  <si>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</si>
  <si>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</si>
  <si>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</si>
  <si>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</si>
  <si>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</si>
  <si>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</si>
  <si>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</si>
  <si>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</si>
  <si>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</si>
  <si>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</si>
  <si>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</si>
  <si>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</si>
  <si>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</si>
  <si>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</si>
  <si>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</si>
  <si>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</si>
  <si>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</si>
  <si>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</si>
  <si>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</si>
  <si>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</si>
  <si>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</si>
  <si>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</si>
  <si>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</si>
  <si>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</si>
  <si>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</si>
  <si>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</si>
  <si>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</si>
  <si>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</si>
  <si>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</si>
  <si>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</si>
  <si>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</si>
  <si>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</si>
  <si>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</si>
  <si>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</si>
  <si>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</si>
  <si>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</si>
  <si>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</si>
  <si>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</si>
  <si>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</si>
  <si>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</si>
  <si>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</si>
  <si>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</si>
  <si>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</si>
  <si>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</si>
  <si>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</si>
  <si>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</si>
  <si>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</si>
  <si>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</si>
  <si>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</si>
  <si>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</si>
  <si>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</si>
  <si>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</si>
  <si>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</si>
  <si>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</si>
  <si>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</si>
  <si>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</si>
  <si>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</si>
  <si>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</si>
  <si>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</si>
  <si>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</si>
  <si>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</si>
  <si>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</si>
  <si>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</si>
  <si>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</si>
  <si>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</si>
  <si>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</si>
  <si>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</si>
  <si>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</si>
  <si>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</si>
  <si>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</si>
  <si>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</si>
  <si>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</si>
  <si>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</si>
  <si>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</si>
  <si>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</si>
  <si>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</si>
  <si>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</si>
  <si>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</si>
  <si>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</si>
  <si>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</si>
  <si>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</si>
  <si>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</si>
  <si>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</si>
  <si>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</si>
  <si>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</si>
  <si>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</si>
  <si>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</si>
  <si>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</si>
  <si>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</si>
  <si>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</si>
  <si>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</si>
  <si>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</si>
  <si>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</si>
  <si>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</si>
  <si>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</si>
  <si>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</si>
  <si>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</si>
  <si>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</si>
  <si>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</si>
  <si>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</si>
  <si>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</si>
  <si>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</si>
  <si>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</si>
  <si>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</si>
  <si>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</si>
  <si>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</si>
  <si>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</si>
  <si>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</si>
  <si>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</si>
  <si>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</si>
  <si>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</si>
  <si>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</si>
  <si>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</si>
  <si>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</si>
  <si>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</si>
  <si>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</si>
  <si>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</si>
  <si>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</si>
  <si>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</si>
  <si>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</si>
  <si>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</si>
  <si>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</si>
  <si>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</si>
  <si>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</si>
  <si>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</si>
  <si>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</si>
  <si>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</si>
  <si>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</si>
  <si>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</si>
  <si>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</si>
  <si>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</si>
  <si>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</si>
  <si>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</si>
  <si>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</si>
  <si>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</si>
  <si>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</si>
  <si>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</si>
  <si>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</si>
  <si>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</si>
  <si>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</si>
  <si>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</si>
  <si>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</si>
  <si>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</si>
  <si>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</si>
  <si>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</si>
  <si>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</si>
  <si>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</si>
  <si>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</si>
  <si>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</si>
  <si>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</si>
  <si>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</si>
  <si>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</si>
  <si>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</si>
  <si>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</si>
  <si>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</si>
  <si>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</si>
  <si>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</si>
  <si>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</si>
  <si>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</si>
  <si>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</si>
  <si>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</si>
  <si>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</si>
  <si>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</si>
  <si>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</si>
  <si>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</si>
  <si>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</si>
  <si>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</si>
  <si>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</si>
  <si>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</si>
  <si>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</si>
  <si>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</si>
  <si>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</si>
  <si>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</si>
  <si>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</si>
  <si>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</si>
  <si>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</si>
  <si>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</si>
  <si>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</si>
  <si>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</si>
  <si>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</si>
  <si>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</si>
  <si>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</si>
  <si>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</si>
  <si>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</si>
  <si>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</si>
  <si>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</si>
  <si>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</si>
  <si>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</si>
  <si>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</si>
  <si>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</si>
  <si>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</si>
  <si>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</si>
  <si>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</si>
  <si>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</si>
  <si>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</si>
  <si>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</si>
  <si>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</si>
  <si>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</si>
  <si>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</si>
  <si>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</si>
  <si>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</si>
  <si>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</si>
  <si>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</si>
  <si>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</si>
  <si>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</si>
  <si>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</si>
  <si>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</si>
  <si>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</si>
  <si>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</si>
  <si>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</si>
  <si>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</si>
  <si>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</si>
  <si>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</si>
  <si>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</si>
  <si>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</si>
  <si>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</si>
  <si>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</si>
  <si>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</si>
  <si>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</si>
  <si>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</si>
  <si>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</si>
  <si>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</si>
  <si>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</si>
  <si>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</si>
  <si>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</si>
  <si>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</si>
  <si>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</si>
  <si>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</si>
  <si>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</si>
  <si>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</si>
  <si>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</si>
  <si>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</si>
  <si>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</si>
  <si>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</si>
  <si>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</si>
  <si>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</si>
  <si>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</si>
  <si>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</si>
  <si>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</si>
  <si>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</si>
  <si>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</si>
  <si>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</si>
  <si>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</si>
  <si>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</si>
  <si>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</si>
  <si>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</si>
  <si>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</si>
  <si>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</si>
  <si>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</si>
  <si>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</si>
  <si>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</si>
  <si>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</si>
  <si>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</si>
  <si>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</si>
  <si>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</si>
  <si>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</si>
  <si>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</si>
  <si>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</si>
  <si>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</si>
  <si>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</si>
  <si>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</si>
  <si>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</si>
  <si>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</si>
  <si>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</si>
  <si>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</si>
  <si>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</si>
  <si>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</si>
  <si>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</si>
  <si>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</si>
  <si>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</si>
  <si>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</si>
  <si>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</si>
  <si>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</si>
  <si>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</si>
  <si>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</si>
  <si>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</si>
  <si>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</si>
  <si>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</si>
  <si>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</si>
  <si>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</si>
  <si>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</si>
  <si>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</si>
  <si>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</si>
  <si>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</si>
  <si>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</si>
  <si>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</si>
  <si>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</si>
  <si>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</si>
  <si>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</si>
  <si>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</si>
  <si>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</si>
  <si>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</si>
  <si>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</si>
  <si>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</si>
  <si>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</si>
  <si>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</si>
  <si>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</si>
  <si>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</si>
  <si>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</si>
  <si>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</si>
  <si>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</si>
  <si>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</si>
  <si>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</si>
  <si>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</si>
  <si>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</si>
  <si>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</si>
  <si>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</si>
  <si>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</si>
  <si>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</si>
  <si>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</si>
  <si>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</si>
  <si>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</si>
  <si>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</si>
  <si>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</si>
  <si>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</si>
  <si>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</si>
  <si>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</si>
  <si>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</si>
  <si>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</si>
  <si>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</si>
  <si>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</si>
  <si>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</si>
  <si>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</si>
  <si>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</si>
  <si>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</si>
  <si>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</si>
  <si>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</si>
  <si>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</si>
  <si>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</si>
  <si>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</si>
  <si>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</si>
  <si>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</si>
  <si>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</si>
  <si>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</si>
  <si>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</si>
  <si>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</si>
  <si>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</si>
  <si>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</si>
  <si>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</si>
  <si>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</si>
  <si>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</si>
  <si>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</si>
  <si>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</si>
  <si>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</si>
  <si>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</si>
  <si>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</si>
  <si>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</si>
  <si>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</si>
  <si>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</si>
  <si>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</si>
  <si>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</si>
  <si>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</si>
  <si>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</si>
  <si>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</si>
  <si>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</si>
  <si>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</si>
  <si>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</si>
  <si>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</si>
  <si>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</si>
  <si>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</si>
  <si>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</si>
  <si>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</si>
  <si>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</si>
  <si>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</si>
  <si>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</si>
  <si>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</si>
  <si>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</si>
  <si>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</si>
  <si>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</si>
  <si>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</si>
  <si>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</si>
  <si>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</si>
  <si>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</si>
  <si>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</si>
  <si>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</si>
  <si>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</si>
  <si>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</si>
  <si>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</si>
  <si>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</si>
  <si>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</si>
  <si>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</si>
  <si>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</si>
  <si>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</si>
  <si>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</si>
  <si>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</si>
  <si>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</si>
  <si>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</si>
  <si>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</si>
  <si>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</si>
  <si>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</si>
  <si>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</si>
  <si>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</si>
  <si>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</si>
  <si>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</si>
  <si>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</si>
  <si>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</si>
  <si>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</si>
  <si>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</si>
  <si>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</si>
  <si>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</si>
  <si>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</si>
  <si>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</si>
  <si>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</si>
  <si>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</si>
  <si>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</si>
  <si>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</si>
  <si>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</si>
  <si>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</si>
  <si>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</si>
  <si>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</si>
  <si>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</si>
  <si>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</si>
  <si>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</si>
  <si>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</si>
  <si>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</si>
  <si>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</si>
  <si>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</si>
  <si>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</si>
  <si>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</si>
  <si>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</si>
  <si>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</si>
  <si>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</si>
  <si>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</si>
  <si>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</si>
  <si>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</si>
  <si>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</si>
  <si>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</si>
  <si>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</si>
  <si>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</si>
  <si>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</si>
  <si>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</si>
  <si>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</si>
  <si>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</si>
  <si>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</si>
  <si>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</si>
  <si>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</si>
  <si>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</si>
  <si>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</si>
  <si>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</si>
  <si>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</si>
  <si>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</si>
  <si>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</si>
  <si>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</si>
  <si>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</si>
  <si>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</si>
  <si>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</si>
  <si>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</si>
  <si>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</si>
  <si>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</si>
  <si>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</si>
  <si>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</si>
  <si>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</si>
  <si>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</si>
  <si>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</si>
  <si>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</si>
  <si>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</si>
  <si>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</si>
  <si>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</si>
  <si>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</si>
  <si>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</si>
  <si>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</si>
  <si>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</si>
  <si>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</si>
  <si>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</si>
  <si>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</si>
  <si>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</si>
  <si>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</si>
  <si>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</si>
  <si>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</si>
  <si>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</si>
  <si>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</si>
  <si>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</si>
  <si>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</si>
  <si>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</si>
  <si>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</si>
  <si>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</si>
  <si>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</si>
  <si>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</si>
  <si>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</si>
  <si>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</si>
  <si>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</si>
  <si>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</si>
  <si>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</si>
  <si>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</si>
  <si>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</si>
  <si>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</si>
  <si>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</si>
  <si>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</si>
  <si>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</si>
  <si>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</si>
  <si>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</si>
  <si>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</si>
  <si>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</si>
  <si>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</si>
  <si>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</si>
  <si>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</si>
  <si>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</si>
  <si>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</si>
  <si>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</si>
  <si>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</si>
  <si>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</si>
  <si>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</si>
  <si>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</si>
  <si>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</si>
  <si>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</si>
  <si>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</si>
  <si>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</si>
  <si>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</si>
  <si>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</si>
  <si>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</si>
  <si>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</si>
  <si>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</si>
  <si>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</si>
  <si>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</si>
  <si>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</si>
  <si>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</si>
  <si>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</si>
  <si>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</si>
  <si>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</si>
  <si>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</si>
  <si>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</si>
  <si>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</si>
  <si>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</si>
  <si>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</si>
  <si>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</si>
  <si>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</si>
  <si>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</si>
  <si>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</si>
  <si>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</si>
  <si>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</si>
  <si>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</si>
  <si>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</si>
  <si>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</si>
  <si>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</si>
  <si>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</si>
  <si>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</si>
  <si>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</si>
  <si>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</si>
  <si>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</si>
  <si>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</si>
  <si>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</si>
  <si>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</si>
  <si>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</si>
  <si>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</si>
  <si>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</si>
  <si>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</si>
  <si>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</si>
  <si>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</si>
  <si>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</si>
  <si>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</si>
  <si>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</si>
  <si>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</si>
  <si>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</si>
  <si>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</si>
  <si>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</si>
  <si>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</si>
  <si>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</si>
  <si>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</si>
  <si>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</si>
  <si>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</si>
  <si>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</si>
  <si>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</si>
  <si>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</si>
  <si>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</si>
  <si>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</si>
  <si>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</si>
  <si>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</si>
  <si>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</si>
  <si>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</si>
  <si>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</si>
  <si>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</si>
  <si>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</si>
  <si>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</si>
  <si>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</si>
  <si>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</si>
  <si>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</si>
  <si>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</si>
  <si>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</si>
  <si>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</si>
  <si>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</si>
  <si>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</si>
  <si>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</si>
  <si>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</si>
  <si>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</si>
  <si>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</si>
  <si>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</si>
  <si>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</si>
  <si>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</si>
  <si>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</si>
  <si>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</si>
  <si>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</si>
  <si>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</si>
  <si>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</si>
  <si>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</si>
  <si>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</si>
  <si>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</si>
  <si>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</si>
  <si>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</si>
  <si>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</si>
  <si>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</si>
  <si>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</si>
  <si>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</si>
  <si>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</si>
  <si>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</si>
  <si>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</si>
  <si>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</si>
  <si>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</si>
  <si>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</si>
  <si>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</si>
  <si>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</si>
  <si>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</si>
  <si>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</si>
  <si>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</si>
  <si>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</si>
  <si>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</si>
  <si>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</si>
  <si>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</si>
  <si>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</si>
  <si>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</si>
  <si>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</si>
  <si>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</si>
  <si>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</si>
  <si>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</si>
  <si>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</si>
  <si>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</si>
  <si>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</si>
  <si>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</si>
  <si>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</si>
  <si>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</si>
  <si>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</si>
  <si>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</si>
  <si>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</si>
  <si>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</si>
  <si>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</si>
  <si>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</si>
  <si>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</si>
  <si>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</si>
  <si>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</si>
  <si>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</si>
  <si>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</si>
  <si>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</si>
  <si>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</si>
  <si>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</si>
  <si>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</si>
  <si>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</si>
  <si>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</si>
  <si>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</si>
  <si>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</si>
  <si>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</si>
  <si>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</si>
  <si>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</si>
  <si>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</si>
  <si>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</si>
  <si>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</si>
  <si>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</si>
  <si>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</si>
  <si>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</si>
  <si>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</si>
  <si>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</si>
  <si>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</si>
  <si>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</si>
  <si>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</si>
  <si>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</si>
  <si>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</si>
  <si>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</si>
  <si>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</si>
  <si>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</si>
  <si>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</si>
  <si>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</si>
  <si>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</si>
  <si>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</si>
  <si>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</si>
  <si>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</si>
  <si>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</si>
  <si>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</si>
  <si>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</si>
  <si>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</si>
  <si>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</si>
  <si>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</si>
  <si>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</si>
  <si>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</si>
  <si>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</si>
  <si>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</si>
  <si>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</si>
  <si>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</si>
  <si>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</si>
  <si>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</si>
  <si>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</si>
  <si>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</si>
  <si>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</si>
  <si>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</si>
  <si>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</si>
  <si>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</si>
  <si>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</si>
  <si>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</si>
  <si>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</si>
  <si>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</si>
  <si>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</si>
  <si>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</si>
  <si>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</si>
  <si>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</si>
  <si>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</si>
  <si>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</si>
  <si>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</si>
  <si>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</si>
  <si>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</si>
  <si>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</si>
  <si>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</si>
  <si>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</si>
  <si>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</si>
  <si>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</si>
  <si>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</si>
  <si>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</si>
  <si>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</si>
  <si>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</si>
  <si>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</si>
  <si>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</si>
  <si>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</si>
  <si>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</si>
  <si>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</si>
  <si>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</si>
  <si>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</si>
  <si>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</si>
  <si>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</si>
  <si>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</si>
  <si>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</si>
  <si>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</si>
  <si>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</si>
  <si>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</si>
  <si>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</si>
  <si>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</si>
  <si>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</si>
  <si>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</si>
  <si>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</si>
  <si>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</si>
  <si>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</si>
  <si>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</si>
  <si>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</si>
  <si>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</si>
  <si>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</si>
  <si>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</si>
  <si>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</si>
  <si>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</si>
  <si>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</si>
  <si>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</si>
  <si>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</si>
  <si>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</si>
  <si>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</si>
  <si>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</si>
  <si>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</si>
  <si>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</si>
  <si>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</si>
  <si>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</si>
  <si>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</si>
  <si>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</si>
  <si>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</si>
  <si>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</si>
  <si>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</si>
  <si>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</si>
  <si>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</si>
  <si>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</si>
  <si>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</si>
  <si>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</si>
  <si>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</si>
  <si>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</si>
  <si>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</si>
  <si>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</si>
  <si>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</si>
  <si>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</si>
  <si>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</si>
  <si>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</si>
  <si>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</si>
  <si>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</si>
  <si>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</si>
  <si>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</si>
  <si>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</si>
  <si>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</si>
  <si>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</si>
  <si>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</si>
  <si>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</si>
  <si>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</si>
  <si>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</si>
  <si>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</si>
  <si>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</si>
  <si>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</si>
  <si>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</si>
  <si>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</si>
  <si>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</si>
  <si>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</si>
  <si>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</si>
  <si>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</si>
  <si>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</si>
  <si>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</si>
  <si>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</si>
  <si>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</si>
  <si>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</si>
  <si>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</si>
  <si>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</si>
  <si>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</si>
  <si>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</si>
  <si>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</si>
  <si>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</si>
  <si>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</si>
  <si>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</si>
  <si>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</si>
  <si>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</si>
  <si>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</si>
  <si>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</si>
  <si>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</si>
  <si>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</si>
  <si>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</si>
  <si>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</si>
  <si>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</si>
  <si>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</si>
  <si>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</si>
  <si>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</si>
  <si>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</si>
  <si>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</si>
  <si>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</si>
  <si>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</si>
  <si>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</si>
  <si>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</si>
  <si>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</si>
  <si>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</si>
  <si>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</si>
  <si>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</si>
  <si>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</si>
  <si>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</si>
  <si>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</si>
  <si>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</si>
  <si>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</si>
  <si>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</si>
  <si>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</si>
  <si>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</si>
  <si>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</si>
  <si>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</si>
  <si>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</si>
  <si>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</si>
  <si>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</si>
  <si>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</si>
  <si>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</si>
  <si>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</si>
  <si>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</si>
  <si>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</si>
  <si>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</si>
  <si>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</si>
  <si>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</si>
  <si>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</si>
  <si>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</si>
  <si>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</si>
  <si>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</si>
  <si>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</si>
  <si>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</si>
  <si>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</si>
  <si>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</si>
  <si>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</si>
  <si>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</si>
  <si>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</si>
  <si>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</si>
  <si>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</si>
  <si>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</si>
  <si>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</si>
  <si>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</si>
  <si>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</si>
  <si>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</si>
  <si>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</si>
  <si>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</si>
  <si>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</si>
  <si>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</si>
  <si>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</si>
  <si>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</si>
  <si>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</si>
  <si>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</si>
  <si>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</si>
  <si>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</si>
  <si>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</si>
  <si>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</si>
  <si>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</si>
  <si>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</si>
  <si>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</si>
  <si>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</si>
  <si>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</si>
  <si>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</si>
  <si>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</si>
  <si>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</si>
  <si>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</si>
  <si>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</si>
  <si>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</si>
  <si>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</si>
  <si>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</si>
  <si>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</si>
  <si>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</si>
  <si>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</si>
  <si>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</si>
  <si>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</si>
  <si>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</si>
  <si>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</si>
  <si>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</si>
  <si>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</si>
  <si>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</si>
  <si>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</si>
  <si>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</si>
  <si>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</si>
  <si>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</si>
  <si>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</si>
  <si>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</si>
  <si>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</si>
  <si>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</si>
  <si>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</si>
  <si>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</si>
  <si>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</si>
  <si>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</si>
  <si>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</si>
  <si>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</si>
  <si>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</si>
  <si>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</si>
  <si>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</si>
  <si>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</si>
  <si>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</si>
  <si>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</si>
  <si>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</si>
  <si>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</si>
  <si>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</si>
  <si>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</si>
  <si>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</si>
  <si>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</si>
  <si>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</si>
  <si>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</si>
  <si>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</si>
  <si>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</si>
  <si>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</si>
  <si>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</si>
  <si>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</si>
  <si>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</si>
  <si>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</si>
  <si>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</si>
  <si>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</si>
  <si>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</si>
  <si>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</si>
  <si>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</si>
  <si>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</si>
  <si>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</si>
  <si>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</si>
  <si>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</si>
  <si>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</si>
  <si>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</si>
  <si>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</si>
  <si>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</si>
  <si>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</si>
  <si>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</si>
  <si>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</si>
  <si>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</si>
  <si>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</si>
  <si>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</si>
  <si>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</si>
  <si>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</si>
  <si>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</si>
  <si>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</si>
  <si>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</si>
  <si>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</si>
  <si>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</si>
  <si>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</si>
  <si>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</si>
  <si>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</si>
  <si>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</si>
  <si>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</si>
  <si>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</si>
  <si>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</si>
  <si>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</si>
  <si>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</si>
  <si>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</si>
  <si>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</si>
  <si>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</si>
  <si>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</si>
  <si>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</si>
  <si>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</si>
  <si>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</si>
  <si>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</si>
  <si>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</si>
  <si>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</si>
  <si>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</si>
  <si>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</si>
  <si>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</si>
  <si>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</si>
  <si>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</si>
  <si>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</si>
  <si>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</si>
  <si>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</si>
  <si>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</si>
  <si>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</si>
  <si>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</si>
  <si>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</si>
  <si>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</si>
  <si>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</si>
  <si>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</si>
  <si>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</si>
  <si>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</si>
  <si>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</si>
  <si>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</si>
  <si>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</si>
  <si>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</si>
  <si>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</si>
  <si>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</si>
  <si>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</si>
  <si>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</si>
  <si>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</si>
  <si>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</si>
  <si>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</si>
  <si>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</si>
  <si>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</si>
  <si>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</si>
  <si>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</si>
  <si>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</si>
  <si>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</si>
  <si>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</si>
  <si>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</si>
  <si>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</si>
  <si>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</si>
  <si>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</si>
  <si>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</si>
  <si>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</si>
  <si>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</si>
  <si>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</si>
  <si>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</si>
  <si>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</si>
  <si>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</si>
  <si>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</si>
  <si>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</si>
  <si>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</si>
  <si>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</si>
  <si>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</si>
  <si>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</si>
  <si>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</si>
  <si>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</si>
  <si>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</si>
  <si>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</si>
  <si>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</si>
  <si>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</si>
  <si>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</si>
  <si>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</si>
  <si>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</si>
  <si>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</si>
  <si>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</si>
  <si>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</si>
  <si>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</si>
  <si>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</si>
  <si>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</si>
  <si>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</si>
  <si>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</si>
  <si>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</si>
  <si>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</si>
  <si>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</si>
  <si>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</si>
  <si>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</si>
  <si>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</si>
  <si>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</si>
  <si>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</si>
  <si>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</si>
  <si>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</si>
  <si>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</si>
  <si>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</si>
  <si>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</si>
  <si>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</si>
  <si>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</si>
  <si>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</si>
  <si>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</si>
  <si>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</si>
  <si>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</si>
  <si>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</si>
  <si>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</si>
  <si>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</si>
  <si>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</si>
  <si>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</si>
  <si>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</si>
  <si>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</si>
  <si>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</si>
  <si>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</si>
  <si>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</si>
  <si>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</si>
  <si>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</si>
  <si>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</si>
  <si>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</si>
  <si>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</si>
  <si>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</si>
  <si>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</si>
  <si>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</si>
  <si>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</si>
  <si>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</si>
  <si>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</si>
  <si>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</si>
  <si>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</si>
  <si>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</si>
  <si>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</si>
  <si>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</si>
  <si>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</si>
  <si>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</si>
  <si>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</si>
  <si>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</si>
  <si>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</si>
  <si>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</si>
  <si>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</si>
  <si>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</si>
  <si>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</si>
  <si>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</si>
  <si>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</si>
  <si>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</si>
  <si>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</si>
  <si>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</si>
  <si>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</si>
  <si>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</si>
  <si>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</si>
  <si>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</si>
  <si>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</si>
  <si>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</si>
  <si>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</si>
  <si>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</si>
  <si>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</si>
  <si>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</si>
  <si>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</si>
  <si>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</si>
  <si>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</si>
  <si>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</si>
  <si>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</si>
  <si>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</si>
  <si>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</si>
  <si>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</si>
  <si>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</si>
  <si>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</si>
  <si>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</si>
  <si>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</si>
  <si>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</si>
  <si>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</si>
  <si>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</si>
  <si>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</si>
  <si>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</si>
  <si>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</si>
  <si>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</si>
  <si>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</si>
  <si>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</si>
  <si>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</si>
  <si>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</si>
  <si>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</si>
  <si>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</si>
  <si>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</si>
  <si>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</si>
  <si>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</si>
  <si>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</si>
  <si>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</si>
  <si>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</si>
  <si>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</si>
  <si>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</si>
  <si>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</si>
  <si>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</si>
  <si>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</si>
  <si>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</si>
  <si>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</si>
  <si>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</si>
  <si>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</si>
  <si>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</si>
  <si>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</si>
  <si>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</si>
  <si>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</si>
  <si>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</si>
  <si>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</si>
  <si>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</si>
  <si>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</si>
  <si>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</si>
  <si>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</si>
  <si>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</si>
  <si>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</si>
  <si>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</si>
  <si>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</si>
  <si>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</si>
  <si>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</si>
  <si>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</si>
  <si>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</si>
  <si>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</si>
  <si>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</si>
  <si>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</si>
  <si>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</si>
  <si>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</si>
  <si>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</si>
  <si>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</si>
  <si>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</si>
  <si>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</si>
  <si>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</si>
  <si>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</si>
  <si>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</si>
  <si>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</si>
  <si>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</si>
  <si>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</si>
  <si>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</si>
  <si>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</si>
  <si>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</si>
  <si>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</si>
  <si>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</si>
  <si>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</si>
  <si>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</si>
  <si>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</si>
  <si>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</si>
  <si>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</si>
  <si>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</si>
  <si>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</si>
  <si>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</si>
  <si>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</si>
  <si>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</si>
  <si>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</si>
  <si>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</si>
  <si>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</si>
  <si>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</si>
  <si>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</si>
  <si>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</si>
  <si>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</si>
  <si>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</si>
  <si>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</si>
  <si>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</si>
  <si>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</si>
  <si>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</si>
  <si>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</si>
  <si>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</si>
  <si>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</si>
  <si>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</si>
  <si>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</si>
  <si>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</si>
  <si>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</si>
  <si>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</si>
  <si>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</si>
  <si>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</si>
  <si>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</si>
  <si>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</si>
  <si>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</si>
  <si>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</si>
  <si>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</si>
  <si>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</si>
  <si>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</si>
  <si>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</si>
  <si>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</si>
  <si>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</si>
  <si>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</si>
  <si>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</si>
  <si>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</si>
  <si>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</si>
  <si>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</si>
  <si>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</si>
  <si>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</si>
  <si>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</si>
  <si>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</si>
  <si>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</si>
  <si>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</si>
  <si>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</si>
  <si>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</si>
  <si>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</si>
  <si>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</si>
  <si>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</si>
  <si>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</si>
  <si>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</si>
  <si>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</si>
  <si>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</si>
  <si>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</si>
  <si>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</si>
  <si>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</si>
  <si>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</si>
  <si>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</si>
  <si>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</si>
  <si>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</si>
  <si>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</si>
  <si>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</si>
  <si>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</si>
  <si>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</si>
  <si>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</si>
  <si>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</si>
  <si>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</si>
  <si>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</si>
  <si>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</si>
  <si>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</si>
  <si>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</si>
  <si>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</si>
  <si>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</si>
  <si>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</si>
  <si>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</si>
  <si>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</si>
  <si>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</si>
  <si>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</si>
  <si>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</si>
  <si>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</si>
  <si>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</si>
  <si>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</si>
  <si>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</si>
  <si>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</si>
  <si>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</si>
  <si>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</si>
  <si>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</si>
  <si>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</si>
  <si>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</si>
  <si>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</si>
  <si>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</si>
  <si>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</si>
  <si>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</si>
  <si>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</si>
  <si>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</si>
  <si>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</si>
  <si>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</si>
  <si>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</si>
  <si>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</si>
  <si>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</si>
  <si>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</si>
  <si>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</si>
  <si>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</si>
  <si>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</si>
  <si>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</si>
  <si>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</si>
  <si>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</si>
  <si>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</si>
  <si>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</si>
  <si>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</si>
  <si>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</si>
  <si>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</si>
  <si>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</si>
  <si>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</si>
  <si>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</si>
  <si>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</si>
  <si>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</si>
  <si>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</si>
  <si>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</si>
  <si>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</si>
  <si>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</si>
  <si>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</si>
  <si>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</si>
  <si>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</si>
  <si>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</si>
  <si>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</si>
  <si>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</si>
  <si>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</si>
  <si>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</si>
  <si>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</si>
  <si>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</si>
  <si>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</si>
  <si>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</si>
  <si>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</si>
  <si>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</si>
  <si>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</si>
  <si>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</si>
  <si>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</si>
  <si>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</si>
  <si>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</si>
  <si>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</si>
  <si>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</si>
  <si>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</si>
  <si>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</si>
  <si>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</si>
  <si>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</si>
  <si>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</si>
  <si>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</si>
  <si>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</si>
  <si>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</si>
  <si>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</si>
  <si>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</si>
  <si>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</si>
  <si>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</si>
  <si>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</si>
  <si>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</si>
  <si>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</si>
  <si>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</si>
  <si>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</si>
  <si>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</si>
  <si>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</si>
  <si>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</si>
  <si>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</si>
  <si>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</si>
  <si>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</si>
  <si>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</si>
  <si>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</si>
  <si>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</si>
  <si>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</si>
  <si>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</si>
  <si>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</si>
  <si>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</si>
  <si>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</si>
  <si>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</si>
  <si>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</si>
  <si>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</si>
  <si>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</si>
  <si>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</si>
  <si>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</si>
  <si>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</si>
  <si>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</si>
  <si>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</si>
  <si>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</si>
  <si>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</si>
  <si>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</si>
  <si>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</si>
  <si>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</si>
  <si>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</si>
  <si>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</si>
  <si>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</si>
  <si>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</si>
  <si>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</si>
  <si>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</si>
  <si>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</si>
  <si>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</si>
  <si>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</si>
  <si>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</si>
  <si>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</si>
  <si>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</si>
  <si>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</si>
  <si>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</si>
  <si>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</si>
  <si>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</si>
  <si>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</si>
  <si>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</si>
  <si>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</si>
  <si>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</si>
  <si>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</si>
  <si>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</si>
  <si>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</si>
  <si>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</si>
  <si>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</si>
  <si>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</si>
  <si>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</si>
  <si>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</si>
  <si>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</si>
  <si>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</si>
  <si>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</si>
  <si>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</si>
  <si>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</si>
  <si>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</si>
  <si>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</si>
  <si>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</si>
  <si>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</si>
  <si>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</si>
  <si>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</si>
  <si>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</si>
  <si>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</si>
  <si>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</si>
  <si>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</si>
  <si>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</si>
  <si>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</si>
  <si>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</si>
  <si>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</si>
  <si>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</si>
  <si>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</si>
  <si>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</si>
  <si>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</si>
  <si>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</si>
  <si>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</si>
  <si>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</si>
  <si>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</si>
  <si>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</si>
  <si>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</si>
  <si>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</si>
  <si>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</si>
  <si>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</si>
  <si>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</si>
  <si>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</si>
  <si>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</si>
  <si>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</si>
  <si>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</si>
  <si>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</si>
  <si>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</si>
  <si>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</si>
  <si>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</si>
  <si>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</si>
  <si>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</si>
  <si>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</si>
  <si>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</si>
  <si>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</si>
  <si>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</si>
  <si>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</si>
  <si>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</si>
  <si>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</si>
  <si>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</si>
  <si>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</si>
  <si>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</si>
  <si>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</si>
  <si>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</si>
  <si>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</si>
  <si>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</si>
  <si>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</si>
  <si>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</si>
  <si>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</si>
  <si>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</si>
  <si>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</si>
  <si>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</si>
  <si>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</si>
  <si>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</si>
  <si>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</si>
  <si>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</si>
  <si>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</si>
  <si>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</si>
  <si>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</si>
  <si>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</si>
  <si>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</si>
  <si>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</si>
  <si>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</si>
  <si>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</si>
  <si>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</si>
  <si>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</si>
  <si>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</si>
  <si>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</si>
  <si>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</si>
  <si>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</si>
  <si>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</si>
  <si>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</si>
  <si>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</si>
  <si>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</si>
  <si>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</si>
  <si>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</si>
  <si>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</si>
  <si>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</si>
  <si>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</si>
  <si>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</si>
  <si>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</si>
  <si>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</si>
  <si>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</si>
  <si>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</si>
  <si>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</si>
  <si>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</si>
  <si>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</si>
  <si>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</si>
  <si>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</si>
  <si>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</si>
  <si>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</si>
  <si>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</si>
  <si>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</si>
  <si>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</si>
  <si>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</si>
  <si>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</si>
  <si>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</si>
  <si>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</si>
  <si>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</si>
  <si>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</si>
  <si>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</si>
  <si>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</si>
  <si>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</si>
  <si>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</si>
  <si>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</si>
  <si>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</si>
  <si>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</si>
  <si>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</si>
  <si>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</si>
  <si>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</si>
  <si>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</si>
  <si>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</si>
  <si>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</si>
  <si>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</si>
  <si>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</si>
  <si>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</si>
  <si>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</si>
  <si>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</si>
  <si>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</si>
  <si>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</si>
  <si>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</si>
  <si>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</si>
  <si>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</si>
  <si>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</si>
  <si>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</si>
  <si>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</si>
  <si>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</si>
  <si>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</si>
  <si>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</si>
  <si>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</si>
  <si>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</si>
  <si>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</si>
  <si>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</si>
  <si>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</si>
  <si>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</si>
  <si>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</si>
  <si>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</si>
  <si>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</si>
  <si>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</si>
  <si>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</si>
  <si>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</si>
  <si>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</si>
  <si>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</si>
  <si>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</si>
  <si>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</si>
  <si>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</si>
  <si>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</si>
  <si>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</si>
  <si>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</si>
  <si>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</si>
  <si>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</si>
  <si>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</si>
  <si>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</si>
  <si>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</si>
  <si>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</si>
  <si>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</si>
  <si>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</si>
  <si>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</si>
  <si>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</si>
  <si>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</si>
  <si>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</si>
  <si>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</si>
  <si>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</si>
  <si>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</si>
  <si>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</si>
  <si>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</si>
  <si>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</si>
  <si>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</si>
  <si>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</si>
  <si>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</si>
  <si>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</si>
  <si>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</si>
  <si>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</si>
  <si>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</si>
  <si>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</si>
  <si>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</si>
  <si>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</si>
  <si>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</si>
  <si>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</si>
  <si>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</si>
  <si>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</si>
  <si>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</si>
  <si>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</si>
  <si>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</si>
  <si>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</si>
  <si>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</si>
  <si>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</si>
  <si>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</si>
  <si>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</si>
  <si>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</si>
  <si>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</si>
  <si>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</si>
  <si>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</si>
  <si>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</si>
  <si>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</si>
  <si>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</si>
  <si>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</si>
  <si>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</si>
  <si>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</si>
  <si>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</si>
  <si>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</si>
  <si>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</si>
  <si>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</si>
  <si>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</si>
  <si>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</si>
  <si>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</si>
  <si>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</si>
  <si>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</si>
  <si>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</si>
  <si>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</si>
  <si>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</si>
  <si>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</si>
  <si>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</si>
  <si>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</si>
  <si>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</si>
  <si>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</si>
  <si>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</si>
  <si>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</si>
  <si>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</si>
  <si>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</si>
  <si>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</si>
  <si>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</si>
  <si>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</si>
  <si>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</si>
  <si>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</si>
  <si>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</si>
  <si>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</si>
  <si>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</si>
  <si>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</si>
  <si>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</si>
  <si>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</si>
  <si>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</si>
  <si>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</si>
  <si>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</si>
  <si>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</si>
  <si>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</si>
  <si>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</si>
  <si>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</si>
  <si>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</si>
  <si>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</si>
  <si>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</si>
  <si>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</si>
  <si>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</si>
  <si>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</si>
  <si>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</si>
  <si>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</si>
  <si>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</si>
  <si>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</si>
  <si>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</si>
  <si>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</si>
  <si>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</si>
  <si>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</si>
  <si>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</si>
  <si>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</si>
  <si>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</si>
  <si>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</si>
  <si>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</si>
  <si>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</si>
  <si>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</si>
  <si>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</si>
  <si>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</si>
  <si>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</si>
  <si>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</si>
  <si>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</si>
  <si>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</si>
  <si>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</si>
  <si>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</si>
  <si>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</si>
  <si>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</si>
  <si>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</si>
  <si>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</si>
  <si>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</si>
  <si>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</si>
  <si>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</si>
  <si>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</si>
  <si>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</si>
  <si>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</si>
  <si>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</si>
  <si>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</si>
  <si>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</si>
  <si>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</si>
  <si>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</si>
  <si>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</si>
  <si>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</si>
  <si>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</si>
  <si>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</si>
  <si>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</si>
  <si>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</si>
  <si>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</si>
  <si>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</si>
  <si>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</si>
  <si>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</si>
  <si>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</si>
  <si>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</si>
  <si>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</si>
  <si>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</si>
  <si>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</si>
  <si>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</si>
  <si>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</si>
  <si>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</si>
  <si>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</si>
  <si>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</si>
  <si>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</si>
  <si>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</si>
  <si>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</si>
  <si>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</si>
  <si>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</si>
  <si>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</si>
  <si>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</si>
  <si>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</si>
  <si>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</si>
  <si>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</si>
  <si>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</si>
  <si>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</si>
  <si>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</si>
  <si>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</si>
  <si>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</si>
  <si>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</si>
  <si>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</si>
  <si>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</si>
  <si>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</si>
  <si>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</si>
  <si>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</si>
  <si>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</si>
  <si>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</si>
  <si>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</si>
  <si>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</si>
  <si>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</si>
  <si>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</si>
  <si>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</si>
  <si>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</si>
  <si>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</si>
  <si>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</si>
  <si>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</si>
  <si>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</si>
  <si>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</si>
  <si>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</si>
  <si>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</si>
  <si>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</si>
  <si>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</si>
  <si>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</si>
  <si>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</si>
  <si>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</si>
  <si>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</si>
  <si>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</si>
  <si>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</si>
  <si>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</si>
  <si>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</si>
  <si>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</si>
  <si>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</si>
  <si>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</si>
  <si>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</si>
  <si>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</si>
  <si>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</si>
  <si>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</si>
  <si>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</si>
  <si>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</si>
  <si>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</si>
  <si>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</si>
  <si>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</si>
  <si>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</si>
  <si>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</si>
  <si>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</si>
  <si>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</si>
  <si>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</si>
  <si>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</si>
  <si>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</si>
  <si>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</si>
  <si>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</si>
  <si>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</si>
  <si>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</si>
  <si>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</si>
  <si>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</si>
  <si>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</si>
  <si>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</si>
  <si>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</si>
  <si>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</si>
  <si>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</si>
  <si>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</si>
  <si>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</si>
  <si>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</si>
  <si>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</si>
  <si>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</si>
  <si>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</si>
  <si>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</si>
  <si>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</si>
  <si>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</si>
  <si>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</si>
  <si>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</si>
  <si>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</si>
  <si>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</si>
  <si>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</si>
  <si>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</si>
  <si>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</si>
  <si>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</si>
  <si>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</si>
  <si>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</si>
  <si>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</si>
  <si>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</si>
  <si>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</si>
  <si>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</si>
  <si>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</si>
  <si>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</si>
  <si>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</si>
  <si>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</si>
  <si>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</si>
  <si>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</si>
  <si>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</si>
  <si>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</si>
  <si>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</si>
  <si>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</si>
  <si>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</si>
  <si>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</si>
  <si>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</si>
  <si>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</si>
  <si>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</si>
  <si>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</si>
  <si>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</si>
  <si>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</si>
  <si>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</si>
  <si>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</si>
  <si>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</si>
  <si>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</si>
  <si>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</si>
  <si>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</si>
  <si>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</si>
  <si>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</si>
  <si>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</si>
  <si>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</si>
  <si>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</si>
  <si>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</si>
  <si>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</si>
  <si>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</si>
  <si>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</si>
  <si>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</si>
  <si>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</si>
  <si>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</si>
  <si>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</si>
  <si>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</si>
  <si>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</si>
  <si>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</si>
  <si>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</si>
  <si>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</si>
  <si>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</si>
  <si>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</si>
  <si>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</si>
  <si>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</si>
  <si>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</si>
  <si>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</si>
  <si>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</si>
  <si>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</si>
  <si>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</si>
  <si>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</si>
  <si>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</si>
  <si>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</si>
  <si>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</si>
  <si>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</si>
  <si>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</si>
  <si>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</si>
  <si>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</si>
  <si>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</si>
  <si>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</si>
  <si>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</si>
  <si>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</si>
  <si>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</si>
  <si>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</si>
  <si>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</si>
  <si>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</si>
  <si>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</si>
  <si>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</si>
  <si>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</si>
  <si>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</si>
  <si>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</si>
  <si>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</si>
  <si>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</si>
  <si>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</si>
  <si>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</si>
  <si>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</si>
  <si>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</si>
  <si>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</si>
  <si>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</si>
  <si>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</si>
  <si>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</si>
  <si>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</si>
  <si>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</si>
  <si>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</si>
  <si>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</si>
  <si>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</si>
  <si>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</si>
  <si>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</si>
  <si>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</si>
  <si>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</si>
  <si>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</si>
  <si>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</si>
  <si>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</si>
  <si>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</si>
  <si>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</si>
  <si>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</si>
  <si>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</si>
  <si>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</si>
  <si>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</si>
  <si>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</si>
  <si>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</si>
  <si>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</si>
  <si>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</si>
  <si>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</si>
  <si>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</si>
  <si>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</si>
  <si>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</si>
  <si>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</si>
  <si>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</si>
  <si>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</si>
  <si>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</si>
  <si>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</si>
  <si>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</si>
  <si>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</si>
  <si>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</si>
  <si>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</si>
  <si>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</si>
  <si>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</si>
  <si>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</si>
  <si>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</si>
  <si>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</si>
  <si>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</si>
  <si>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</si>
  <si>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</si>
  <si>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</si>
  <si>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</si>
  <si>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</si>
  <si>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</si>
  <si>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</si>
  <si>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</si>
  <si>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</si>
  <si>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</si>
  <si>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</si>
  <si>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</si>
  <si>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</si>
  <si>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</si>
  <si>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</si>
  <si>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</si>
  <si>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</si>
  <si>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</si>
  <si>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</si>
  <si>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</si>
  <si>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</si>
  <si>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</si>
  <si>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</si>
  <si>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</si>
  <si>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</si>
  <si>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</si>
  <si>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</si>
  <si>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</si>
  <si>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</si>
  <si>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</si>
  <si>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</si>
  <si>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</si>
  <si>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</si>
  <si>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</si>
  <si>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</si>
  <si>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</si>
  <si>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</si>
  <si>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</si>
  <si>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</si>
  <si>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</si>
  <si>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</si>
  <si>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</si>
  <si>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</si>
  <si>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</si>
  <si>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</si>
  <si>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</si>
  <si>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</si>
  <si>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</si>
  <si>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</si>
  <si>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</si>
  <si>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</si>
  <si>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</si>
  <si>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</si>
  <si>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</si>
  <si>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</si>
  <si>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</si>
  <si>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</si>
  <si>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</si>
  <si>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</si>
  <si>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</si>
  <si>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</si>
  <si>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</si>
  <si>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</si>
  <si>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</si>
  <si>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</si>
  <si>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</si>
  <si>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</si>
  <si>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</si>
  <si>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</si>
  <si>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</si>
  <si>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</si>
  <si>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</si>
  <si>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</si>
  <si>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</si>
  <si>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</si>
  <si>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</si>
  <si>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</si>
  <si>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</si>
  <si>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</si>
  <si>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</si>
  <si>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</si>
  <si>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</si>
  <si>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</si>
  <si>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</si>
  <si>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</si>
  <si>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</si>
  <si>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</si>
  <si>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</si>
  <si>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</si>
  <si>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</si>
  <si>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</si>
  <si>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</si>
  <si>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</si>
  <si>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</si>
  <si>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</si>
  <si>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</si>
  <si>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</si>
  <si>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</si>
  <si>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</si>
  <si>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</si>
  <si>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</si>
  <si>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</si>
  <si>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</si>
  <si>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</si>
  <si>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</si>
  <si>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</si>
  <si>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</si>
  <si>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</si>
  <si>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</si>
  <si>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</si>
  <si>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</si>
  <si>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</si>
  <si>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</si>
  <si>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</si>
  <si>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</si>
  <si>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</si>
  <si>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</si>
  <si>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</si>
  <si>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</si>
  <si>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</si>
  <si>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</si>
  <si>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</si>
  <si>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</si>
  <si>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</si>
  <si>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</si>
  <si>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</si>
  <si>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</si>
  <si>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</si>
  <si>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</si>
  <si>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</si>
  <si>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</si>
  <si>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</si>
  <si>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</si>
  <si>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</si>
  <si>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</si>
  <si>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</si>
  <si>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</si>
  <si>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</si>
  <si>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</si>
  <si>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</si>
  <si>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</si>
  <si>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</si>
  <si>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</si>
  <si>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</si>
  <si>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</si>
  <si>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</si>
  <si>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</si>
  <si>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</si>
  <si>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</si>
  <si>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</si>
  <si>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</si>
  <si>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</si>
  <si>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</si>
  <si>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</si>
  <si>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</si>
  <si>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</si>
  <si>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</si>
  <si>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</si>
  <si>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</si>
  <si>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</si>
  <si>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</si>
  <si>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</si>
  <si>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</si>
  <si>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</si>
  <si>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</si>
  <si>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</si>
  <si>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</si>
  <si>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</si>
  <si>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</si>
  <si>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</si>
  <si>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</si>
  <si>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</si>
  <si>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</si>
  <si>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</si>
  <si>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</si>
  <si>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</si>
  <si>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</si>
  <si>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</si>
  <si>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</si>
  <si>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</si>
  <si>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</si>
  <si>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</si>
  <si>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</si>
  <si>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</si>
  <si>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</si>
  <si>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</si>
  <si>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</si>
  <si>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</si>
  <si>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</si>
  <si>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</si>
  <si>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</si>
  <si>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</si>
  <si>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</si>
  <si>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</si>
  <si>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</si>
  <si>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</si>
  <si>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</si>
  <si>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</si>
  <si>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</si>
  <si>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</si>
  <si>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</si>
  <si>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</si>
  <si>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</si>
  <si>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</si>
  <si>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</si>
  <si>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</si>
  <si>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</si>
  <si>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</si>
  <si>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</si>
  <si>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</si>
  <si>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</si>
  <si>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</si>
  <si>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</si>
  <si>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</si>
  <si>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</si>
  <si>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</si>
  <si>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</si>
  <si>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</si>
  <si>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</si>
  <si>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</si>
  <si>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</si>
  <si>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</si>
  <si>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</si>
  <si>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</si>
  <si>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</si>
  <si>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</si>
  <si>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</si>
  <si>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</si>
  <si>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</si>
  <si>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</si>
  <si>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</si>
  <si>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</si>
  <si>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</si>
  <si>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</si>
  <si>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</si>
  <si>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</si>
  <si>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</si>
  <si>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</si>
  <si>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</si>
  <si>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</si>
  <si>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</si>
  <si>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</si>
  <si>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</si>
  <si>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</si>
  <si>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</si>
  <si>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</si>
  <si>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</si>
  <si>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</si>
  <si>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</si>
  <si>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</si>
  <si>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</si>
  <si>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</si>
  <si>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</si>
  <si>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</si>
  <si>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</si>
  <si>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</si>
  <si>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</si>
  <si>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</si>
  <si>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</si>
  <si>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</si>
  <si>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</si>
  <si>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</si>
  <si>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</si>
  <si>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</si>
  <si>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</si>
  <si>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</si>
  <si>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</si>
  <si>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</si>
  <si>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</si>
  <si>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</si>
  <si>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</si>
  <si>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</si>
  <si>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</si>
  <si>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</si>
  <si>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</si>
  <si>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</si>
  <si>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</si>
  <si>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</si>
  <si>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</si>
  <si>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</si>
  <si>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</si>
  <si>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</si>
  <si>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</si>
  <si>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</si>
  <si>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</si>
  <si>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</si>
  <si>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</si>
  <si>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</si>
  <si>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</si>
  <si>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</si>
  <si>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</si>
  <si>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</si>
  <si>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</si>
  <si>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</si>
  <si>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</si>
  <si>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</si>
  <si>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</si>
  <si>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</si>
  <si>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</si>
  <si>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</si>
  <si>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</si>
  <si>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</si>
  <si>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</si>
  <si>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</si>
  <si>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</si>
  <si>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</si>
  <si>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</si>
  <si>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</si>
  <si>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</si>
  <si>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</si>
  <si>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</si>
  <si>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</si>
  <si>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</si>
  <si>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</si>
  <si>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</si>
  <si>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</si>
  <si>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</si>
  <si>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</si>
  <si>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</si>
  <si>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</si>
  <si>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</si>
  <si>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</si>
  <si>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</si>
  <si>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</si>
  <si>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</si>
  <si>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</si>
  <si>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</si>
  <si>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</si>
  <si>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</si>
  <si>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</si>
  <si>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</si>
  <si>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</si>
  <si>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</si>
  <si>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</si>
  <si>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</si>
  <si>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</si>
  <si>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</si>
  <si>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</si>
  <si>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</si>
  <si>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</si>
  <si>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</si>
  <si>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</si>
  <si>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</si>
  <si>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</si>
  <si>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</si>
  <si>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</si>
  <si>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</si>
  <si>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</si>
  <si>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</si>
  <si>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</si>
  <si>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</si>
  <si>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</si>
  <si>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</si>
  <si>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</si>
  <si>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</si>
  <si>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</si>
  <si>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</si>
  <si>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</si>
  <si>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</si>
  <si>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</si>
  <si>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</si>
  <si>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</si>
  <si>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</si>
  <si>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</si>
  <si>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</si>
  <si>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</si>
  <si>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</si>
  <si>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</si>
  <si>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</si>
  <si>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</si>
  <si>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</si>
  <si>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</si>
  <si>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</si>
  <si>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</si>
  <si>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</si>
  <si>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</si>
  <si>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</si>
  <si>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</si>
  <si>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</si>
  <si>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</si>
  <si>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</si>
  <si>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</si>
  <si>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</si>
  <si>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</si>
  <si>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</si>
  <si>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</si>
  <si>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</si>
  <si>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</si>
  <si>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</si>
  <si>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</si>
  <si>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</si>
  <si>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</si>
  <si>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</si>
  <si>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</si>
  <si>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</si>
  <si>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</si>
  <si>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</si>
  <si>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</si>
  <si>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</si>
  <si>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</si>
  <si>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</si>
  <si>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</si>
  <si>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</si>
  <si>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</si>
  <si>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</si>
  <si>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</si>
  <si>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</si>
  <si>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</si>
  <si>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</si>
  <si>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</si>
  <si>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</si>
  <si>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</si>
  <si>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</si>
  <si>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</si>
  <si>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</si>
  <si>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</si>
  <si>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</si>
  <si>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</si>
  <si>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</si>
  <si>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</si>
  <si>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</si>
  <si>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</si>
  <si>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</si>
  <si>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</si>
  <si>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</si>
  <si>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</si>
  <si>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</si>
  <si>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</si>
  <si>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</si>
  <si>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</si>
  <si>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</si>
  <si>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</si>
  <si>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</si>
  <si>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</si>
  <si>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</si>
  <si>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</si>
  <si>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</si>
  <si>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</si>
  <si>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</si>
  <si>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</si>
  <si>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</si>
  <si>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</si>
  <si>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</si>
  <si>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</si>
  <si>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</si>
  <si>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</si>
  <si>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</si>
  <si>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</si>
  <si>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</si>
  <si>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</si>
  <si>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</si>
  <si>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</si>
  <si>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</si>
  <si>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</si>
  <si>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</si>
  <si>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</si>
  <si>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</si>
  <si>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</si>
  <si>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</si>
  <si>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</si>
  <si>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</si>
  <si>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</si>
  <si>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</si>
  <si>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</si>
  <si>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</si>
  <si>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</si>
  <si>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</si>
  <si>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</si>
  <si>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</si>
  <si>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</si>
  <si>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</si>
  <si>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</si>
  <si>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</si>
  <si>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</si>
  <si>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</si>
  <si>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</si>
  <si>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</si>
  <si>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</si>
  <si>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</si>
  <si>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</si>
  <si>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</si>
  <si>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</si>
  <si>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</si>
  <si>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</si>
  <si>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</si>
  <si>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</si>
  <si>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</si>
  <si>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</si>
  <si>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</si>
  <si>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</si>
  <si>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</si>
  <si>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</si>
  <si>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</si>
  <si>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</si>
  <si>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</si>
  <si>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</si>
  <si>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</si>
  <si>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</si>
  <si>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</si>
  <si>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</si>
  <si>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</si>
  <si>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</si>
  <si>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</si>
  <si>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</si>
  <si>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</si>
  <si>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</si>
  <si>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</si>
  <si>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</si>
  <si>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</si>
  <si>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</si>
  <si>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</si>
  <si>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</si>
  <si>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</si>
  <si>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</si>
  <si>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</si>
  <si>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</si>
  <si>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</si>
  <si>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</si>
  <si>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</si>
  <si>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</si>
  <si>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</si>
  <si>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</si>
  <si>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</si>
  <si>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</si>
  <si>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</si>
  <si>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</si>
  <si>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</si>
  <si>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</si>
  <si>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</si>
  <si>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</si>
  <si>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</si>
  <si>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</si>
  <si>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</si>
  <si>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</si>
  <si>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</si>
  <si>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</si>
  <si>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</si>
  <si>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</si>
  <si>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</si>
  <si>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</si>
  <si>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</si>
  <si>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</si>
  <si>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</si>
  <si>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</si>
  <si>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</si>
  <si>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</si>
  <si>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</si>
  <si>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</si>
  <si>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</si>
  <si>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</si>
  <si>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</si>
  <si>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</si>
  <si>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</si>
  <si>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</si>
  <si>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</si>
  <si>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</si>
  <si>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</si>
  <si>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</si>
  <si>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</si>
  <si>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</si>
  <si>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</si>
  <si>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</si>
  <si>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</si>
  <si>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</si>
  <si>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</si>
  <si>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</si>
  <si>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</si>
  <si>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</si>
  <si>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</si>
  <si>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</si>
  <si>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</si>
  <si>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</si>
  <si>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</si>
  <si>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</si>
  <si>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</si>
  <si>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</si>
  <si>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</si>
  <si>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</si>
  <si>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</si>
  <si>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</si>
  <si>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</si>
  <si>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</si>
  <si>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</si>
  <si>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</si>
  <si>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</si>
  <si>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</si>
  <si>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</si>
  <si>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</si>
  <si>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</si>
  <si>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</si>
  <si>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</si>
  <si>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</si>
  <si>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</si>
  <si>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</si>
  <si>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</si>
  <si>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</si>
  <si>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</si>
  <si>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</si>
  <si>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</si>
  <si>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</si>
  <si>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</si>
  <si>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</si>
  <si>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</si>
  <si>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</si>
  <si>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</si>
  <si>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</si>
  <si>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</si>
  <si>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</si>
  <si>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</si>
  <si>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</si>
  <si>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</si>
  <si>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</si>
  <si>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</si>
  <si>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</si>
  <si>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</si>
  <si>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</si>
  <si>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</si>
  <si>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</si>
  <si>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</si>
  <si>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</si>
  <si>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</si>
  <si>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</si>
  <si>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</si>
  <si>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</si>
  <si>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</si>
  <si>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</si>
  <si>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</si>
  <si>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</si>
  <si>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</si>
  <si>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</si>
  <si>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</si>
  <si>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</si>
  <si>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</si>
  <si>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</si>
  <si>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</si>
  <si>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</si>
  <si>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</si>
  <si>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</si>
  <si>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</si>
  <si>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</si>
  <si>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</si>
  <si>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</si>
  <si>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</si>
  <si>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</si>
  <si>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</si>
  <si>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</si>
  <si>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</si>
  <si>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</si>
  <si>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</si>
  <si>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</si>
  <si>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</si>
  <si>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</si>
  <si>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</si>
  <si>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</si>
  <si>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</si>
  <si>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</si>
  <si>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</si>
  <si>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</si>
  <si>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</si>
  <si>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</si>
  <si>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</si>
  <si>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</si>
  <si>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</si>
  <si>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</si>
  <si>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</si>
  <si>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</si>
  <si>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</si>
  <si>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</si>
  <si>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</si>
  <si>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</si>
  <si>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</si>
  <si>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</si>
  <si>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</si>
  <si>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</si>
  <si>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</si>
  <si>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</si>
  <si>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</si>
  <si>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</si>
  <si>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</si>
  <si>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</si>
  <si>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</si>
  <si>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</si>
  <si>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</si>
  <si>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</si>
  <si>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</si>
  <si>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</si>
  <si>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</si>
  <si>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</si>
  <si>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</si>
  <si>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</si>
  <si>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</si>
  <si>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</si>
  <si>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</si>
  <si>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</si>
  <si>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</si>
  <si>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</si>
  <si>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</si>
  <si>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</si>
  <si>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</si>
  <si>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</si>
  <si>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</si>
  <si>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</si>
  <si>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</si>
  <si>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</si>
  <si>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</si>
  <si>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</si>
  <si>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</si>
  <si>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</si>
  <si>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</si>
  <si>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</si>
  <si>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</si>
  <si>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</si>
  <si>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</si>
  <si>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</si>
  <si>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</si>
  <si>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</si>
  <si>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</si>
  <si>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</si>
  <si>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</si>
  <si>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</si>
  <si>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</si>
  <si>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</si>
  <si>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</si>
  <si>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</si>
  <si>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</si>
  <si>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</si>
  <si>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</si>
  <si>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</si>
  <si>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</si>
  <si>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</si>
  <si>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</si>
  <si>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</si>
  <si>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</si>
  <si>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</si>
  <si>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</si>
  <si>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</si>
  <si>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</si>
  <si>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</si>
  <si>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</si>
  <si>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</si>
  <si>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</si>
  <si>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</si>
  <si>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</si>
  <si>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</si>
  <si>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</si>
  <si>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</si>
  <si>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</si>
  <si>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</si>
  <si>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</si>
  <si>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</si>
  <si>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</si>
  <si>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</si>
  <si>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</si>
  <si>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</si>
  <si>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</si>
  <si>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</si>
  <si>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</si>
  <si>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</si>
  <si>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</si>
  <si>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</si>
  <si>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</si>
  <si>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</si>
  <si>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</si>
  <si>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</si>
  <si>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</si>
  <si>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</si>
  <si>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</si>
  <si>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</si>
  <si>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</si>
  <si>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</si>
  <si>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</si>
  <si>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</si>
  <si>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</si>
  <si>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</si>
  <si>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</si>
  <si>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</si>
  <si>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</si>
  <si>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</si>
  <si>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</si>
  <si>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</si>
  <si>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</si>
  <si>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</si>
  <si>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</si>
  <si>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</si>
  <si>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</si>
  <si>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</si>
  <si>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</si>
  <si>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</si>
  <si>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</si>
  <si>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</si>
  <si>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</si>
  <si>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</si>
  <si>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</si>
  <si>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</si>
  <si>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</si>
  <si>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</si>
  <si>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</si>
  <si>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</si>
  <si>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</si>
  <si>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</si>
  <si>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</si>
  <si>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</si>
  <si>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</si>
  <si>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</si>
  <si>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</si>
  <si>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</si>
  <si>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</si>
  <si>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</si>
  <si>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</si>
  <si>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</si>
  <si>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</si>
  <si>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</si>
  <si>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</si>
  <si>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</si>
  <si>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</si>
  <si>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</si>
  <si>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</si>
  <si>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</si>
  <si>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</si>
  <si>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</si>
  <si>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</si>
  <si>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</si>
  <si>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</si>
  <si>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</si>
  <si>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</si>
  <si>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</si>
  <si>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</si>
  <si>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</si>
  <si>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</si>
  <si>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</si>
  <si>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</si>
  <si>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</si>
  <si>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</si>
  <si>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</si>
  <si>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</si>
  <si>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</si>
  <si>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</si>
  <si>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</si>
  <si>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</si>
  <si>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</si>
  <si>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</si>
  <si>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</si>
  <si>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</si>
  <si>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</si>
  <si>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</si>
  <si>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</si>
  <si>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</si>
  <si>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</si>
  <si>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</si>
  <si>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</si>
  <si>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</si>
  <si>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</si>
  <si>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</si>
  <si>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</si>
  <si>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</si>
  <si>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</si>
  <si>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</si>
  <si>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</si>
  <si>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</si>
  <si>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</si>
  <si>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</si>
  <si>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</si>
  <si>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</si>
  <si>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</si>
  <si>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</si>
  <si>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</si>
  <si>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</si>
  <si>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</si>
  <si>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</si>
  <si>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</si>
  <si>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</si>
  <si>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</si>
  <si>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</si>
  <si>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</si>
  <si>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</si>
  <si>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</si>
  <si>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</si>
  <si>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</si>
  <si>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</si>
  <si>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</si>
  <si>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</si>
  <si>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</si>
  <si>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</si>
  <si>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</si>
  <si>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</si>
  <si>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</si>
  <si>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</si>
  <si>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</si>
  <si>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</si>
  <si>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</si>
  <si>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</si>
  <si>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</si>
  <si>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</si>
  <si>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</si>
  <si>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</si>
  <si>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</si>
  <si>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</si>
  <si>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</si>
  <si>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</si>
  <si>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</si>
  <si>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</si>
  <si>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</si>
  <si>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</si>
  <si>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</si>
  <si>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</si>
  <si>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</si>
  <si>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</si>
  <si>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</si>
  <si>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</si>
  <si>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</si>
  <si>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</si>
  <si>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</si>
  <si>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</si>
  <si>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</si>
  <si>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</si>
  <si>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</si>
  <si>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</si>
  <si>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</si>
  <si>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</si>
  <si>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</si>
  <si>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</si>
  <si>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</si>
  <si>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</si>
  <si>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</si>
  <si>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</si>
  <si>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</si>
  <si>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</si>
  <si>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</si>
  <si>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</si>
  <si>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</si>
  <si>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</si>
  <si>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</si>
  <si>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</si>
  <si>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</si>
  <si>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</si>
  <si>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</si>
  <si>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</si>
  <si>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</si>
  <si>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</si>
  <si>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</si>
  <si>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</si>
  <si>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</si>
  <si>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</si>
  <si>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</si>
  <si>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</si>
  <si>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</si>
  <si>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</si>
  <si>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</si>
  <si>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</si>
  <si>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</si>
  <si>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</si>
  <si>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</si>
  <si>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</si>
  <si>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</si>
  <si>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</si>
  <si>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</si>
  <si>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</si>
  <si>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</si>
  <si>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</si>
  <si>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</si>
  <si>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</si>
  <si>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</si>
  <si>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</si>
  <si>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</si>
  <si>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</si>
  <si>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</si>
  <si>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</si>
  <si>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</si>
  <si>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</si>
  <si>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</si>
  <si>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</si>
  <si>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</si>
  <si>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</si>
  <si>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</si>
  <si>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</si>
  <si>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</si>
  <si>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</si>
  <si>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</si>
  <si>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</si>
  <si>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</si>
  <si>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</si>
  <si>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</si>
  <si>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</si>
  <si>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</si>
  <si>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</si>
  <si>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</si>
  <si>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</si>
  <si>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</si>
  <si>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</si>
  <si>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</si>
  <si>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</si>
  <si>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</si>
  <si>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</si>
  <si>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</si>
  <si>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</si>
  <si>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</si>
  <si>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</si>
  <si>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</si>
  <si>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</si>
  <si>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</si>
  <si>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</si>
  <si>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</si>
  <si>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</si>
  <si>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</si>
  <si>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</si>
  <si>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</si>
  <si>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</si>
  <si>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</si>
  <si>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</si>
  <si>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</si>
  <si>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</si>
  <si>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</si>
  <si>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</si>
  <si>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</si>
  <si>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</si>
  <si>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</si>
  <si>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</si>
  <si>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</si>
  <si>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</si>
  <si>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</si>
  <si>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</si>
  <si>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</si>
  <si>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</si>
  <si>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</si>
  <si>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</si>
  <si>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</si>
  <si>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</si>
  <si>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</si>
  <si>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</si>
  <si>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</si>
  <si>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</si>
  <si>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</si>
  <si>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</si>
  <si>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</si>
  <si>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</si>
  <si>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</si>
  <si>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</si>
  <si>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</si>
  <si>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</si>
  <si>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</si>
  <si>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</si>
  <si>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</si>
  <si>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</si>
  <si>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</si>
  <si>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</si>
  <si>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</si>
  <si>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</si>
  <si>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</si>
  <si>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</si>
  <si>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</si>
  <si>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</si>
  <si>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</si>
  <si>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</si>
  <si>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</si>
  <si>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</si>
  <si>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</si>
  <si>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</si>
  <si>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</si>
  <si>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</si>
  <si>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</si>
  <si>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</si>
  <si>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</si>
  <si>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</si>
  <si>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</si>
  <si>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</si>
  <si>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</si>
  <si>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</si>
  <si>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</si>
  <si>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</si>
  <si>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</si>
  <si>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</si>
  <si>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</si>
  <si>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</si>
  <si>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</si>
  <si>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</si>
  <si>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</si>
  <si>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</si>
  <si>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</si>
  <si>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</si>
  <si>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</si>
  <si>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</si>
  <si>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</si>
  <si>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</si>
  <si>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</si>
  <si>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</si>
  <si>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</si>
  <si>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</si>
  <si>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</si>
  <si>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</si>
  <si>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</si>
  <si>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</si>
  <si>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</si>
  <si>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</si>
  <si>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</si>
  <si>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</si>
  <si>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</si>
  <si>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</si>
  <si>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</si>
  <si>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</si>
  <si>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</si>
  <si>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</si>
  <si>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</si>
  <si>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</si>
  <si>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</si>
  <si>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</si>
  <si>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</si>
  <si>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</si>
  <si>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</si>
  <si>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</si>
  <si>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</si>
  <si>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</si>
  <si>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</si>
  <si>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</si>
  <si>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</si>
  <si>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</si>
  <si>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</si>
  <si>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</si>
  <si>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</si>
  <si>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</si>
  <si>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</si>
  <si>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</si>
  <si>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</si>
  <si>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</si>
  <si>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</si>
  <si>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</si>
  <si>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</si>
  <si>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</si>
  <si>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</si>
  <si>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</si>
  <si>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</si>
  <si>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</si>
  <si>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</si>
  <si>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</si>
  <si>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</si>
  <si>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</si>
  <si>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</si>
  <si>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</si>
  <si>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</si>
  <si>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</si>
  <si>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</si>
  <si>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</si>
  <si>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</si>
  <si>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</si>
  <si>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</si>
  <si>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</si>
  <si>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</si>
  <si>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</si>
  <si>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</si>
  <si>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</si>
  <si>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</si>
  <si>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</si>
  <si>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</si>
  <si>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</si>
  <si>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</si>
  <si>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</si>
  <si>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</si>
  <si>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</si>
  <si>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</si>
  <si>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</si>
  <si>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</si>
  <si>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</si>
  <si>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</si>
  <si>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</si>
  <si>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</si>
  <si>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</si>
  <si>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</si>
  <si>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</si>
  <si>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</si>
  <si>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</si>
  <si>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</si>
  <si>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</si>
  <si>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</si>
  <si>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</si>
  <si>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</si>
  <si>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</si>
  <si>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</si>
  <si>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</si>
  <si>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</si>
  <si>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</si>
  <si>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</si>
  <si>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</si>
  <si>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</si>
  <si>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</si>
  <si>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</si>
  <si>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</si>
  <si>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</si>
  <si>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</si>
  <si>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</si>
  <si>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</si>
  <si>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</si>
  <si>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</si>
  <si>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</si>
  <si>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</si>
  <si>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</si>
  <si>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</si>
  <si>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</si>
  <si>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</si>
  <si>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</si>
  <si>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</si>
  <si>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</si>
  <si>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</si>
  <si>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</si>
  <si>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</si>
  <si>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</si>
  <si>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</si>
  <si>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</si>
  <si>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</si>
  <si>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</si>
  <si>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</si>
  <si>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</si>
  <si>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</si>
  <si>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</si>
  <si>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</si>
  <si>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</si>
  <si>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</si>
  <si>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</si>
  <si>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</si>
  <si>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</si>
  <si>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</si>
  <si>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</si>
  <si>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</si>
  <si>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</si>
  <si>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</si>
  <si>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</si>
  <si>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</si>
  <si>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</si>
  <si>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</si>
  <si>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</si>
  <si>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</si>
  <si>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</si>
  <si>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</si>
  <si>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</si>
  <si>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</si>
  <si>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</si>
  <si>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</si>
  <si>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</si>
  <si>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</si>
  <si>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</si>
  <si>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</si>
  <si>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</si>
  <si>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</si>
  <si>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</si>
  <si>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</si>
  <si>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</si>
  <si>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</si>
  <si>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</si>
  <si>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</si>
  <si>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</si>
  <si>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</si>
  <si>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</si>
  <si>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</si>
  <si>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</si>
  <si>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</si>
  <si>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</si>
  <si>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</si>
  <si>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</si>
  <si>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</si>
  <si>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</si>
  <si>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</si>
  <si>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</si>
  <si>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</si>
  <si>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</si>
  <si>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</si>
  <si>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</si>
  <si>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</si>
  <si>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</si>
  <si>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</si>
  <si>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</si>
  <si>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</si>
  <si>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</si>
  <si>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</si>
  <si>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</si>
  <si>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</si>
  <si>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</si>
  <si>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</si>
  <si>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</si>
  <si>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</si>
  <si>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</si>
  <si>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</si>
  <si>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</si>
  <si>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</si>
  <si>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</si>
  <si>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</si>
  <si>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</si>
  <si>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</si>
  <si>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</si>
  <si>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</si>
  <si>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</si>
  <si>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</si>
  <si>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</si>
  <si>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</si>
  <si>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</si>
  <si>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</si>
  <si>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</si>
  <si>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</si>
  <si>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</si>
  <si>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</si>
  <si>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</si>
  <si>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</si>
  <si>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</si>
  <si>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</si>
  <si>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</si>
  <si>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</si>
  <si>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</si>
  <si>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</si>
  <si>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</si>
  <si>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</si>
  <si>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</si>
  <si>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</si>
  <si>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</si>
  <si>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</si>
  <si>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</si>
  <si>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</si>
  <si>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</si>
  <si>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</si>
  <si>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</si>
  <si>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</si>
  <si>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</si>
  <si>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</si>
  <si>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</si>
  <si>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</si>
  <si>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</si>
  <si>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</si>
  <si>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</si>
  <si>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</si>
  <si>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</si>
  <si>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</si>
  <si>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</si>
  <si>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</si>
  <si>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</si>
  <si>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</si>
  <si>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</si>
  <si>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</si>
  <si>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</si>
  <si>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</si>
  <si>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</si>
  <si>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</si>
  <si>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</si>
  <si>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</si>
  <si>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</si>
  <si>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</si>
  <si>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</si>
  <si>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</si>
  <si>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</si>
  <si>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</si>
  <si>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</si>
  <si>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</si>
  <si>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</si>
  <si>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</si>
  <si>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</si>
  <si>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</si>
  <si>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</si>
  <si>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</si>
  <si>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</si>
  <si>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</si>
  <si>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</si>
  <si>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</si>
  <si>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</si>
  <si>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</si>
  <si>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</si>
  <si>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</si>
  <si>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</si>
  <si>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</si>
  <si>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</si>
  <si>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</si>
  <si>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</si>
  <si>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</si>
  <si>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</si>
  <si>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</si>
  <si>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</si>
  <si>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</si>
  <si>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</si>
  <si>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</si>
  <si>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</si>
  <si>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</si>
  <si>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</si>
  <si>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</si>
  <si>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</si>
  <si>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</si>
  <si>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</si>
  <si>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</si>
  <si>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</si>
  <si>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</si>
  <si>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</si>
  <si>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</si>
  <si>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</si>
  <si>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</si>
  <si>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</si>
  <si>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</si>
  <si>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</si>
  <si>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</si>
  <si>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</si>
  <si>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</si>
  <si>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</si>
  <si>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</si>
  <si>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</si>
  <si>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</si>
  <si>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</si>
  <si>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</si>
  <si>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</si>
  <si>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</si>
  <si>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</si>
  <si>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</si>
  <si>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</si>
  <si>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</si>
  <si>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</si>
  <si>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</si>
  <si>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</si>
  <si>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</si>
  <si>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</si>
  <si>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</si>
  <si>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</si>
  <si>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</si>
  <si>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</si>
  <si>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</si>
  <si>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</si>
  <si>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</si>
  <si>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</si>
  <si>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</si>
  <si>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</si>
  <si>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</si>
  <si>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</si>
  <si>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</si>
  <si>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</si>
  <si>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</si>
  <si>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</si>
  <si>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</si>
  <si>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</si>
  <si>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</si>
  <si>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</si>
  <si>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</si>
  <si>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</si>
  <si>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</si>
  <si>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</si>
  <si>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</si>
  <si>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</si>
  <si>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</si>
  <si>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</si>
  <si>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</si>
  <si>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</si>
  <si>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</si>
  <si>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</si>
  <si>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</si>
  <si>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</si>
  <si>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</si>
  <si>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</si>
  <si>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</si>
  <si>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</si>
  <si>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</si>
  <si>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</si>
  <si>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</si>
  <si>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</si>
  <si>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</si>
  <si>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</si>
  <si>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</si>
  <si>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</si>
  <si>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</si>
  <si>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</si>
  <si>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</si>
  <si>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</si>
  <si>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</si>
  <si>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</si>
  <si>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</si>
  <si>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</si>
  <si>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</si>
  <si>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</si>
  <si>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</si>
  <si>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</si>
  <si>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</si>
  <si>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</si>
  <si>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</si>
  <si>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</si>
  <si>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</si>
  <si>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</si>
  <si>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</si>
  <si>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</si>
  <si>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</si>
  <si>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</si>
  <si>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</si>
  <si>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</si>
  <si>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</si>
  <si>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</si>
  <si>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</si>
  <si>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</si>
  <si>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</si>
  <si>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</si>
  <si>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</si>
  <si>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</si>
  <si>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</si>
  <si>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</si>
  <si>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</si>
  <si>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</si>
  <si>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</si>
  <si>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</si>
  <si>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</si>
  <si>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</si>
  <si>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</si>
  <si>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</si>
  <si>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</si>
  <si>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</si>
  <si>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</si>
  <si>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</si>
  <si>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</si>
  <si>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</si>
  <si>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</si>
  <si>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</si>
  <si>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</si>
  <si>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</si>
  <si>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</si>
  <si>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</si>
  <si>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</si>
  <si>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</si>
  <si>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</si>
  <si>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</si>
  <si>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</si>
  <si>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</si>
  <si>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</si>
  <si>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</si>
  <si>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</si>
  <si>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</si>
  <si>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</si>
  <si>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</si>
  <si>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</si>
  <si>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</si>
  <si>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</si>
  <si>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</si>
  <si>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</si>
  <si>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</si>
  <si>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</si>
  <si>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</si>
  <si>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</si>
  <si>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</si>
  <si>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</si>
  <si>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</si>
  <si>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</si>
  <si>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</si>
  <si>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</si>
  <si>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</si>
  <si>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</si>
  <si>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</si>
  <si>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</si>
  <si>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</si>
  <si>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</si>
  <si>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</si>
  <si>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</si>
  <si>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</si>
  <si>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</si>
  <si>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</si>
  <si>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</si>
  <si>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</si>
  <si>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</si>
  <si>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</si>
  <si>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</si>
  <si>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</si>
  <si>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</si>
  <si>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</si>
  <si>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</si>
  <si>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</si>
  <si>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</si>
  <si>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</si>
  <si>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</si>
  <si>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</si>
  <si>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</si>
  <si>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</si>
  <si>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</si>
  <si>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</si>
  <si>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</si>
  <si>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</si>
  <si>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</si>
  <si>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</si>
  <si>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</si>
  <si>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</si>
  <si>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</si>
  <si>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</si>
  <si>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</si>
  <si>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</si>
  <si>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</si>
  <si>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</si>
  <si>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</si>
  <si>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</si>
  <si>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</si>
  <si>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</si>
  <si>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</si>
  <si>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</si>
  <si>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</si>
  <si>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</si>
  <si>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</si>
  <si>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</si>
  <si>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</si>
  <si>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</si>
  <si>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</si>
  <si>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</si>
  <si>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</si>
  <si>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</si>
  <si>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</si>
  <si>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</si>
  <si>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</si>
  <si>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</si>
  <si>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</si>
  <si>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</si>
  <si>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</si>
  <si>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</si>
  <si>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</si>
  <si>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</si>
  <si>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</si>
  <si>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</si>
  <si>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</si>
  <si>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</si>
  <si>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</si>
  <si>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</si>
  <si>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</si>
  <si>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</si>
  <si>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</si>
  <si>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</si>
  <si>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</si>
  <si>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</si>
  <si>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</si>
  <si>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</si>
  <si>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</si>
  <si>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</si>
  <si>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</si>
  <si>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</si>
  <si>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</si>
  <si>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</si>
  <si>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</si>
  <si>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</si>
  <si>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</si>
  <si>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</si>
  <si>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</si>
  <si>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</si>
  <si>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</si>
  <si>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</si>
  <si>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</si>
  <si>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</si>
  <si>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</si>
  <si>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</si>
  <si>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</si>
  <si>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</si>
  <si>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</si>
  <si>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</si>
  <si>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</si>
  <si>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</si>
  <si>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</si>
  <si>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</si>
  <si>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</si>
  <si>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</si>
  <si>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</si>
  <si>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</si>
  <si>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</si>
  <si>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</si>
  <si>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</si>
  <si>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</si>
  <si>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</si>
  <si>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</si>
  <si>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</si>
  <si>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</si>
  <si>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</si>
  <si>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</si>
  <si>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</si>
  <si>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</si>
  <si>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</si>
  <si>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</si>
  <si>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</si>
  <si>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</si>
  <si>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</si>
  <si>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</si>
  <si>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</si>
  <si>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</si>
  <si>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</si>
  <si>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</si>
  <si>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</si>
  <si>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</si>
  <si>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</si>
  <si>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</si>
  <si>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</si>
  <si>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</si>
  <si>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</si>
  <si>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</si>
  <si>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</si>
  <si>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</si>
  <si>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</si>
  <si>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</si>
  <si>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</si>
  <si>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</si>
  <si>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</si>
  <si>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</si>
  <si>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</si>
  <si>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</si>
  <si>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</si>
  <si>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</si>
  <si>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</si>
  <si>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</si>
  <si>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</si>
  <si>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</si>
  <si>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</si>
  <si>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</si>
  <si>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</si>
  <si>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</si>
  <si>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</si>
  <si>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</si>
  <si>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</si>
  <si>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</si>
  <si>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</si>
  <si>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</si>
  <si>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</si>
  <si>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</si>
  <si>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</si>
  <si>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</si>
  <si>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</si>
  <si>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</si>
  <si>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</si>
  <si>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</si>
  <si>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</si>
  <si>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</si>
  <si>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</si>
  <si>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</si>
  <si>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</si>
  <si>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</si>
  <si>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</si>
  <si>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</si>
  <si>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</si>
  <si>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</si>
  <si>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</si>
  <si>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</si>
  <si>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</si>
  <si>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</si>
  <si>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</si>
  <si>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</si>
  <si>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</si>
  <si>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</si>
  <si>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</si>
  <si>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</si>
  <si>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</si>
  <si>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</si>
  <si>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</si>
  <si>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</si>
  <si>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</si>
  <si>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</si>
  <si>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</si>
  <si>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</si>
  <si>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</si>
  <si>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</si>
  <si>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</si>
  <si>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</si>
  <si>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</si>
  <si>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</si>
  <si>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</si>
  <si>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</si>
  <si>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</si>
  <si>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</si>
  <si>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</si>
  <si>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</si>
  <si>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</si>
  <si>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</si>
  <si>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</si>
  <si>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</si>
  <si>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</si>
  <si>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</si>
  <si>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</si>
  <si>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</si>
  <si>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</si>
  <si>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</si>
  <si>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</si>
  <si>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</si>
  <si>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</si>
  <si>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</si>
  <si>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</si>
  <si>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</si>
  <si>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</si>
  <si>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</si>
  <si>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</si>
  <si>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</si>
  <si>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</si>
  <si>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</si>
  <si>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</si>
  <si>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</si>
  <si>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</si>
  <si>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</si>
  <si>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</si>
  <si>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</si>
  <si>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</si>
  <si>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</si>
  <si>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</si>
  <si>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</si>
  <si>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</si>
  <si>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</si>
  <si>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</si>
  <si>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</si>
  <si>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</si>
  <si>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</si>
  <si>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</si>
  <si>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</si>
  <si>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</si>
  <si>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</si>
  <si>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</si>
  <si>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</si>
  <si>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</si>
  <si>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</si>
  <si>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</si>
  <si>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</si>
  <si>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</si>
  <si>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</si>
  <si>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</si>
  <si>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</si>
  <si>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</si>
  <si>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</si>
  <si>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</si>
  <si>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</si>
  <si>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</si>
  <si>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</si>
  <si>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</si>
  <si>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</si>
  <si>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</si>
  <si>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</si>
  <si>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</si>
  <si>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</si>
  <si>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</si>
  <si>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</si>
  <si>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</si>
  <si>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</si>
  <si>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</si>
  <si>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</si>
  <si>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</si>
  <si>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</si>
  <si>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</si>
  <si>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</si>
  <si>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</si>
  <si>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</si>
  <si>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</si>
  <si>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</si>
  <si>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</si>
  <si>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</si>
  <si>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</si>
  <si>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</si>
  <si>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</si>
  <si>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</si>
  <si>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</si>
  <si>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</si>
  <si>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</si>
  <si>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</si>
  <si>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</si>
  <si>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</si>
  <si>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</si>
  <si>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</si>
  <si>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</si>
  <si>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</si>
  <si>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</si>
  <si>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</si>
  <si>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</si>
  <si>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</si>
  <si>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</si>
  <si>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</si>
  <si>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</si>
  <si>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</si>
  <si>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</si>
  <si>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</si>
  <si>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</si>
  <si>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</si>
  <si>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</si>
  <si>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</si>
  <si>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</si>
  <si>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</si>
  <si>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</si>
  <si>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</si>
  <si>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</si>
  <si>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</si>
  <si>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</si>
  <si>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</si>
  <si>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</si>
  <si>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</si>
  <si>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</si>
  <si>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</si>
  <si>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</si>
  <si>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</si>
  <si>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</si>
  <si>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</si>
  <si>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</si>
  <si>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</si>
  <si>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</si>
  <si>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</si>
  <si>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</si>
  <si>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</si>
  <si>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</si>
  <si>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</si>
  <si>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</si>
  <si>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</si>
  <si>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</si>
  <si>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</si>
  <si>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</si>
  <si>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</si>
  <si>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</si>
  <si>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</si>
  <si>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</si>
  <si>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</si>
  <si>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</si>
  <si>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</si>
  <si>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</si>
  <si>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</si>
  <si>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</si>
  <si>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</si>
  <si>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</si>
  <si>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</si>
  <si>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</si>
  <si>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</si>
  <si>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</si>
  <si>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</si>
  <si>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</si>
  <si>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</si>
  <si>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</si>
  <si>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</si>
  <si>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</si>
  <si>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</si>
  <si>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</si>
  <si>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</si>
  <si>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</si>
  <si>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</si>
  <si>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</si>
  <si>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</si>
  <si>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</si>
  <si>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</si>
  <si>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</si>
  <si>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</si>
  <si>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</si>
  <si>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</si>
  <si>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</si>
  <si>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</si>
  <si>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</si>
  <si>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</si>
  <si>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</si>
  <si>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</si>
  <si>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</si>
  <si>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</si>
  <si>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</si>
  <si>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</si>
  <si>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</si>
  <si>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</si>
  <si>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</si>
  <si>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</si>
  <si>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</si>
  <si>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</si>
  <si>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</si>
  <si>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</si>
  <si>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</si>
  <si>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</si>
  <si>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</si>
  <si>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</si>
  <si>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</si>
  <si>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</si>
  <si>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</si>
  <si>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</si>
  <si>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</si>
  <si>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</si>
  <si>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</si>
  <si>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</si>
  <si>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</si>
  <si>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</si>
  <si>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</si>
  <si>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</si>
  <si>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</si>
  <si>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</si>
  <si>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</si>
  <si>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</si>
  <si>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</si>
  <si>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</si>
  <si>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</si>
  <si>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</si>
  <si>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</si>
  <si>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</si>
  <si>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</si>
  <si>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</si>
  <si>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</si>
  <si>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</si>
  <si>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</si>
  <si>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</si>
  <si>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</si>
  <si>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</si>
  <si>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</si>
  <si>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</si>
  <si>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</si>
  <si>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</si>
  <si>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</si>
  <si>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</si>
  <si>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</si>
  <si>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</si>
  <si>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</si>
  <si>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</si>
  <si>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</si>
  <si>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</si>
  <si>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</si>
  <si>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</si>
  <si>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</si>
  <si>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</si>
  <si>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</si>
  <si>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</si>
  <si>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</si>
  <si>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</si>
  <si>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</si>
  <si>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</si>
  <si>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</si>
  <si>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</si>
  <si>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</si>
  <si>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</si>
  <si>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</si>
  <si>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</si>
  <si>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</si>
  <si>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</si>
  <si>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</si>
  <si>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</si>
  <si>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</si>
  <si>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</si>
  <si>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</si>
  <si>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</si>
  <si>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</si>
  <si>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</si>
  <si>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</si>
  <si>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</si>
  <si>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</si>
  <si>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</si>
  <si>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</si>
  <si>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</si>
  <si>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</si>
  <si>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</si>
  <si>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</si>
  <si>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</si>
  <si>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</si>
  <si>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</si>
  <si>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</si>
  <si>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</si>
  <si>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</si>
  <si>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</si>
  <si>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</si>
  <si>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</si>
  <si>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</si>
  <si>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</si>
  <si>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</si>
  <si>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</si>
  <si>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</si>
  <si>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</si>
  <si>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</si>
  <si>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</si>
  <si>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</si>
  <si>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</si>
  <si>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</si>
  <si>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</si>
  <si>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</si>
  <si>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</si>
  <si>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</si>
  <si>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</si>
  <si>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</si>
  <si>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</si>
  <si>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</si>
  <si>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</si>
  <si>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</si>
  <si>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</si>
  <si>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</si>
  <si>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</si>
  <si>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</si>
  <si>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</si>
  <si>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</si>
  <si>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</si>
  <si>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</si>
  <si>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</si>
  <si>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</si>
  <si>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</si>
  <si>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</si>
  <si>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</si>
  <si>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</si>
  <si>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</si>
  <si>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</si>
  <si>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</si>
  <si>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</si>
  <si>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</si>
  <si>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</si>
  <si>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</si>
  <si>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</si>
  <si>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</si>
  <si>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</si>
  <si>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</si>
  <si>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</si>
  <si>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</si>
  <si>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</si>
  <si>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</si>
  <si>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</si>
  <si>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</si>
  <si>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</si>
  <si>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</si>
  <si>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</si>
  <si>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</si>
  <si>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</si>
  <si>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</si>
  <si>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</si>
  <si>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</si>
  <si>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</si>
  <si>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</si>
  <si>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</si>
  <si>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</si>
  <si>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</si>
  <si>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</si>
  <si>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</si>
  <si>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</si>
  <si>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</si>
  <si>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</si>
  <si>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</si>
  <si>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</si>
  <si>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</si>
  <si>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</si>
  <si>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</si>
  <si>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</si>
  <si>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</si>
  <si>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</si>
  <si>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</si>
  <si>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</si>
  <si>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</si>
  <si>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</si>
  <si>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</si>
  <si>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</si>
  <si>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</si>
  <si>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</si>
  <si>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</si>
  <si>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</si>
  <si>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</si>
  <si>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</si>
  <si>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</si>
  <si>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</si>
  <si>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</si>
  <si>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</si>
  <si>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</si>
  <si>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</si>
  <si>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</si>
  <si>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</si>
  <si>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</si>
  <si>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</si>
  <si>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</si>
  <si>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</si>
  <si>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</si>
  <si>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</si>
  <si>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</si>
  <si>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</si>
  <si>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</si>
  <si>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</si>
  <si>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</si>
  <si>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</si>
  <si>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</si>
  <si>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</si>
  <si>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</si>
  <si>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</si>
  <si>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</si>
  <si>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</si>
  <si>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</si>
  <si>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</si>
  <si>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</si>
  <si>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</si>
  <si>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</si>
  <si>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</si>
  <si>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</si>
  <si>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</si>
  <si>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</si>
  <si>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</si>
  <si>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</si>
  <si>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</si>
  <si>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</si>
  <si>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</si>
  <si>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</si>
  <si>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</si>
  <si>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</si>
  <si>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</si>
  <si>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</si>
  <si>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</si>
  <si>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</si>
  <si>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</si>
  <si>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</si>
  <si>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</si>
  <si>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</si>
  <si>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</si>
  <si>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</si>
  <si>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</si>
  <si>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</si>
  <si>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</si>
  <si>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</si>
  <si>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</si>
  <si>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</si>
  <si>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</si>
  <si>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</si>
  <si>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</si>
  <si>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</si>
  <si>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</si>
  <si>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</si>
  <si>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</si>
  <si>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</si>
  <si>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</si>
  <si>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</si>
  <si>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</si>
  <si>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</si>
  <si>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</si>
  <si>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</si>
  <si>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</si>
  <si>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</si>
  <si>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</si>
  <si>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</si>
  <si>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</si>
  <si>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</si>
  <si>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</si>
  <si>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</si>
  <si>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</si>
  <si>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</si>
  <si>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</si>
  <si>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</si>
  <si>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</si>
  <si>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</si>
  <si>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</si>
  <si>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</si>
  <si>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</si>
  <si>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</si>
  <si>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</si>
  <si>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</si>
  <si>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</si>
  <si>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</si>
  <si>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</si>
  <si>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</si>
  <si>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</si>
  <si>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</si>
  <si>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</si>
  <si>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</si>
  <si>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</si>
  <si>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</si>
  <si>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</si>
  <si>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</si>
  <si>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</si>
  <si>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</si>
  <si>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</si>
  <si>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</si>
  <si>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</si>
  <si>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</si>
  <si>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</si>
  <si>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</si>
  <si>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</si>
  <si>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</si>
  <si>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</si>
  <si>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</si>
  <si>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</si>
  <si>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</si>
  <si>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</si>
  <si>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</si>
  <si>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</si>
  <si>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</si>
  <si>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</si>
  <si>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</si>
  <si>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</si>
  <si>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</si>
  <si>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</si>
  <si>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</si>
  <si>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</si>
  <si>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</si>
  <si>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</si>
  <si>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</si>
  <si>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</si>
  <si>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</si>
  <si>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</si>
  <si>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</si>
  <si>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</si>
  <si>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</si>
  <si>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</si>
  <si>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</si>
  <si>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</si>
  <si>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</si>
  <si>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</si>
  <si>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</si>
  <si>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</si>
  <si>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</si>
  <si>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</si>
  <si>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</si>
  <si>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</si>
  <si>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</si>
  <si>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</si>
  <si>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</si>
  <si>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</si>
  <si>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</si>
  <si>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</si>
  <si>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</si>
  <si>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</si>
  <si>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</si>
  <si>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</si>
  <si>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</si>
  <si>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</si>
  <si>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</si>
  <si>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</si>
  <si>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</si>
  <si>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</si>
  <si>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</si>
  <si>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</si>
  <si>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</si>
  <si>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</si>
  <si>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</si>
  <si>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</si>
  <si>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</si>
  <si>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</si>
  <si>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</si>
  <si>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</si>
  <si>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</si>
  <si>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</si>
  <si>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</si>
  <si>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</si>
  <si>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</si>
  <si>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</si>
  <si>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</si>
  <si>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</si>
  <si>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</si>
  <si>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</si>
  <si>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</si>
  <si>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</si>
  <si>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</si>
  <si>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</si>
  <si>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</si>
  <si>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</si>
  <si>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</si>
  <si>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</si>
  <si>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</si>
  <si>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</si>
  <si>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</si>
  <si>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</si>
  <si>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</si>
  <si>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</si>
  <si>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</si>
  <si>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</si>
  <si>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</si>
  <si>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</si>
  <si>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</si>
  <si>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</si>
  <si>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</si>
  <si>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</si>
  <si>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</si>
  <si>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</si>
  <si>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</si>
  <si>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</si>
  <si>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</si>
  <si>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</si>
  <si>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</si>
  <si>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</si>
  <si>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</si>
  <si>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</si>
  <si>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</si>
  <si>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</si>
  <si>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</si>
  <si>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</si>
  <si>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</si>
  <si>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</si>
  <si>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</si>
  <si>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</si>
  <si>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</si>
  <si>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</si>
  <si>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</si>
  <si>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</si>
  <si>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</si>
  <si>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</si>
  <si>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</si>
  <si>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</si>
  <si>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</si>
  <si>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</si>
  <si>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</si>
  <si>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</si>
  <si>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</si>
  <si>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</si>
  <si>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</si>
  <si>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</si>
  <si>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</si>
  <si>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</si>
  <si>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</si>
  <si>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</si>
  <si>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</si>
  <si>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</si>
  <si>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</si>
  <si>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</si>
  <si>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</si>
  <si>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</si>
  <si>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</si>
  <si>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</si>
  <si>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</si>
  <si>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</si>
  <si>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</si>
  <si>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</si>
  <si>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</si>
  <si>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</si>
  <si>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</si>
  <si>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</si>
  <si>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</si>
  <si>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</si>
  <si>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</si>
  <si>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</si>
  <si>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</si>
  <si>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</si>
  <si>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</si>
  <si>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</si>
  <si>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</si>
  <si>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</si>
  <si>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</si>
  <si>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</si>
  <si>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</si>
  <si>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</si>
  <si>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</si>
  <si>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</si>
  <si>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</si>
  <si>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</si>
  <si>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</si>
  <si>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</si>
  <si>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</si>
  <si>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</si>
  <si>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</si>
  <si>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</si>
  <si>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</si>
  <si>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</si>
  <si>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</si>
  <si>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</si>
  <si>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</si>
  <si>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</si>
  <si>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</si>
  <si>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</si>
  <si>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</si>
  <si>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</si>
  <si>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</si>
  <si>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</si>
  <si>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</si>
  <si>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</si>
  <si>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</si>
  <si>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</si>
  <si>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</si>
  <si>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</si>
  <si>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</si>
  <si>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</si>
  <si>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</si>
  <si>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</si>
  <si>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</si>
  <si>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</si>
  <si>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</si>
  <si>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</si>
  <si>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</si>
  <si>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</si>
  <si>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</si>
  <si>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</si>
  <si>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</si>
  <si>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</si>
  <si>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</si>
  <si>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</si>
  <si>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</si>
  <si>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</si>
  <si>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</si>
  <si>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</si>
  <si>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</si>
  <si>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</si>
  <si>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</si>
  <si>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</si>
  <si>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</si>
  <si>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</si>
  <si>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</si>
  <si>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</si>
  <si>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</si>
  <si>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</si>
  <si>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</si>
  <si>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</si>
  <si>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</si>
  <si>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</si>
  <si>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</si>
  <si>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</si>
  <si>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</si>
  <si>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</si>
  <si>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</si>
  <si>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</si>
  <si>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</si>
  <si>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</si>
  <si>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</si>
  <si>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</si>
  <si>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</si>
  <si>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</si>
  <si>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</si>
  <si>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</si>
  <si>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</si>
  <si>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</si>
  <si>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</si>
  <si>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</si>
  <si>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</si>
  <si>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</si>
  <si>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</si>
  <si>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</si>
  <si>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</si>
  <si>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</si>
  <si>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</si>
  <si>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</si>
  <si>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</si>
  <si>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</si>
  <si>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</si>
  <si>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</si>
  <si>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</si>
  <si>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</si>
  <si>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</si>
  <si>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</si>
  <si>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</si>
  <si>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</si>
  <si>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</si>
  <si>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</si>
  <si>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</si>
  <si>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</si>
  <si>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</si>
  <si>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</si>
  <si>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</si>
  <si>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</si>
  <si>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</si>
  <si>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</si>
  <si>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</si>
  <si>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</si>
  <si>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</si>
  <si>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</si>
  <si>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</si>
  <si>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</si>
  <si>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</si>
  <si>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</si>
  <si>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</si>
  <si>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</si>
  <si>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</si>
  <si>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</si>
  <si>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</si>
  <si>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</si>
  <si>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</si>
  <si>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</si>
  <si>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</si>
  <si>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</si>
  <si>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</si>
  <si>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</si>
  <si>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</si>
  <si>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</si>
  <si>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</si>
  <si>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</si>
  <si>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</si>
  <si>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</si>
  <si>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</si>
  <si>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</si>
  <si>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</si>
  <si>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</si>
  <si>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</si>
  <si>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</si>
  <si>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</si>
  <si>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</si>
  <si>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</si>
  <si>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</si>
  <si>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</si>
  <si>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</si>
  <si>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</si>
  <si>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</si>
  <si>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</si>
  <si>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</si>
  <si>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</si>
  <si>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</si>
  <si>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</si>
  <si>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</si>
  <si>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</si>
  <si>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</si>
  <si>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</si>
  <si>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</si>
  <si>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</si>
  <si>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</si>
  <si>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</si>
  <si>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</si>
  <si>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</si>
  <si>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</si>
  <si>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</si>
  <si>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</si>
  <si>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</si>
  <si>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</si>
  <si>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</si>
  <si>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</si>
  <si>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</si>
  <si>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</si>
  <si>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</si>
  <si>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</si>
  <si>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</si>
  <si>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</si>
  <si>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</si>
  <si>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</si>
  <si>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</si>
  <si>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</si>
  <si>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</si>
  <si>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</si>
  <si>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</si>
  <si>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</si>
  <si>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</si>
  <si>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</si>
  <si>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</si>
  <si>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</si>
  <si>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</si>
  <si>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</si>
  <si>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</si>
  <si>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</si>
  <si>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</si>
  <si>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</si>
  <si>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</si>
  <si>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</si>
  <si>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</si>
  <si>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</si>
  <si>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</si>
  <si>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</si>
  <si>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</si>
  <si>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</si>
  <si>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</si>
  <si>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</si>
  <si>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</si>
  <si>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</si>
  <si>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</si>
  <si>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</si>
  <si>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</si>
  <si>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</si>
  <si>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</si>
  <si>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</si>
  <si>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</si>
  <si>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</si>
  <si>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</si>
  <si>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</si>
  <si>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</si>
  <si>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</si>
  <si>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</si>
  <si>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</si>
  <si>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</si>
  <si>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</si>
  <si>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</si>
  <si>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</si>
  <si>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</si>
  <si>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</si>
  <si>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</si>
  <si>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</si>
  <si>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</si>
  <si>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</si>
  <si>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</si>
  <si>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</si>
  <si>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</si>
  <si>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</si>
  <si>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</si>
  <si>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</si>
  <si>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</si>
  <si>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</si>
  <si>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</si>
  <si>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</si>
  <si>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</si>
  <si>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</si>
  <si>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</si>
  <si>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</si>
  <si>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</si>
  <si>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</si>
  <si>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</si>
  <si>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</si>
  <si>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</si>
  <si>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</si>
  <si>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</si>
  <si>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</si>
  <si>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</si>
  <si>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</si>
  <si>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</si>
  <si>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</si>
  <si>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</si>
  <si>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</si>
  <si>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</si>
  <si>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</si>
  <si>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</si>
  <si>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</si>
  <si>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</si>
  <si>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</si>
  <si>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</si>
  <si>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</si>
  <si>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</si>
  <si>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</si>
  <si>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</si>
  <si>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</si>
  <si>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</si>
  <si>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</si>
  <si>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</si>
  <si>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</si>
  <si>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</si>
  <si>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</si>
  <si>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</si>
  <si>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</si>
  <si>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</si>
  <si>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</si>
  <si>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</si>
  <si>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</si>
  <si>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</si>
  <si>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</si>
  <si>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</si>
  <si>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</si>
  <si>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</si>
  <si>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</si>
  <si>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</si>
  <si>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</si>
  <si>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</si>
  <si>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</si>
  <si>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</si>
  <si>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</si>
  <si>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</si>
  <si>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</si>
  <si>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</si>
  <si>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</si>
  <si>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</si>
  <si>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</si>
  <si>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</si>
  <si>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</si>
  <si>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</si>
  <si>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</si>
  <si>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</si>
  <si>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</si>
  <si>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</si>
  <si>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</si>
  <si>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</si>
  <si>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</si>
  <si>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</si>
  <si>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</si>
  <si>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</si>
  <si>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</si>
  <si>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</si>
  <si>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</si>
  <si>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</si>
  <si>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</si>
  <si>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</si>
  <si>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</si>
  <si>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</si>
  <si>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</si>
  <si>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</si>
  <si>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</si>
  <si>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</si>
  <si>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</si>
  <si>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</si>
  <si>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</si>
  <si>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</si>
  <si>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</si>
  <si>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</si>
  <si>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</si>
  <si>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</si>
  <si>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</si>
  <si>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</si>
  <si>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</si>
  <si>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</si>
  <si>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</si>
  <si>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</si>
  <si>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</si>
  <si>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</si>
  <si>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</si>
  <si>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</si>
  <si>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</si>
  <si>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</si>
  <si>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</si>
  <si>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</si>
  <si>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</si>
  <si>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</si>
  <si>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</si>
  <si>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</si>
  <si>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</si>
  <si>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</si>
  <si>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</si>
  <si>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</si>
  <si>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</si>
  <si>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</si>
  <si>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</si>
  <si>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</si>
  <si>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</si>
  <si>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</si>
  <si>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</si>
  <si>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</si>
  <si>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</si>
  <si>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</si>
  <si>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</si>
  <si>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</si>
  <si>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</si>
  <si>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</si>
  <si>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</si>
  <si>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</si>
  <si>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</si>
  <si>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</si>
  <si>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</si>
  <si>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</si>
  <si>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</si>
  <si>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</si>
  <si>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</si>
  <si>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</si>
  <si>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</si>
  <si>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</si>
  <si>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</si>
  <si>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</si>
  <si>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</si>
  <si>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</si>
  <si>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</si>
  <si>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</si>
  <si>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</si>
  <si>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</si>
  <si>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</si>
  <si>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</si>
  <si>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</si>
  <si>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</si>
  <si>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</si>
  <si>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</si>
  <si>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</si>
  <si>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</si>
  <si>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</si>
  <si>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</si>
  <si>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</si>
  <si>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</si>
  <si>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</si>
  <si>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</si>
  <si>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</si>
  <si>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</si>
  <si>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</si>
  <si>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</si>
  <si>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</si>
  <si>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</si>
  <si>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</si>
  <si>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</si>
  <si>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</si>
  <si>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</si>
  <si>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</si>
  <si>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</si>
  <si>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</si>
  <si>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</si>
  <si>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</si>
  <si>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</si>
  <si>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</si>
  <si>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</si>
  <si>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</si>
  <si>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</si>
  <si>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</si>
  <si>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</si>
  <si>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</si>
  <si>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</si>
  <si>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</si>
  <si>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</si>
  <si>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</si>
  <si>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</si>
  <si>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</si>
  <si>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</si>
  <si>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</si>
  <si>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</si>
  <si>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</si>
  <si>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</si>
  <si>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</si>
  <si>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</si>
  <si>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</si>
  <si>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</si>
  <si>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</si>
  <si>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</si>
  <si>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</si>
  <si>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</si>
  <si>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</si>
  <si>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</si>
  <si>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</si>
  <si>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</si>
  <si>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</si>
  <si>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</si>
  <si>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</si>
  <si>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</si>
  <si>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</si>
  <si>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</si>
  <si>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</si>
  <si>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</si>
  <si>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</si>
  <si>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</si>
  <si>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</si>
  <si>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</si>
  <si>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</si>
  <si>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</si>
  <si>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</si>
  <si>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</si>
  <si>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</si>
  <si>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</si>
  <si>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</si>
  <si>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</si>
  <si>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</si>
  <si>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</si>
  <si>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</si>
  <si>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</si>
  <si>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</si>
  <si>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</si>
  <si>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</si>
  <si>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</si>
  <si>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</si>
  <si>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</si>
  <si>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</si>
  <si>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</si>
  <si>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</si>
  <si>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</si>
  <si>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</si>
  <si>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</si>
  <si>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</si>
  <si>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</si>
  <si>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</si>
  <si>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</si>
  <si>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</si>
  <si>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</si>
  <si>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</si>
  <si>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</si>
  <si>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</si>
  <si>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</si>
  <si>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</si>
  <si>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</si>
  <si>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</si>
  <si>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</si>
  <si>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</si>
  <si>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</si>
  <si>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</si>
  <si>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</si>
  <si>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</si>
  <si>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</si>
  <si>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</si>
  <si>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</si>
  <si>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</si>
  <si>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</si>
  <si>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</si>
  <si>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</si>
  <si>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</si>
  <si>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</si>
  <si>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</si>
  <si>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</si>
  <si>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</si>
  <si>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</si>
  <si>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</si>
  <si>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</si>
  <si>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</si>
  <si>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</si>
  <si>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</si>
  <si>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</si>
  <si>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</si>
  <si>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</si>
  <si>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</si>
  <si>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</si>
  <si>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</si>
  <si>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</si>
  <si>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</si>
  <si>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</si>
  <si>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</si>
  <si>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</si>
  <si>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</si>
  <si>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</si>
  <si>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</si>
  <si>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</si>
  <si>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</si>
  <si>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</si>
  <si>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</si>
  <si>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</si>
  <si>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</si>
  <si>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</si>
  <si>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</si>
  <si>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</si>
  <si>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</si>
  <si>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</si>
  <si>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</si>
  <si>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</si>
  <si>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</si>
  <si>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</si>
  <si>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</si>
  <si>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</si>
  <si>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</si>
  <si>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</si>
  <si>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</si>
  <si>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</si>
  <si>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</si>
  <si>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</si>
  <si>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</si>
  <si>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</si>
  <si>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</si>
  <si>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</si>
  <si>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</si>
  <si>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</si>
  <si>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</si>
  <si>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</si>
  <si>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</si>
  <si>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</si>
  <si>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</si>
  <si>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</si>
  <si>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</si>
  <si>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</si>
  <si>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</si>
  <si>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</si>
  <si>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</si>
  <si>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</si>
  <si>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</si>
  <si>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</si>
  <si>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</si>
  <si>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</si>
  <si>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</si>
  <si>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</si>
  <si>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</si>
  <si>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</si>
  <si>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</si>
  <si>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</si>
  <si>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</si>
  <si>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</si>
  <si>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</si>
  <si>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</si>
  <si>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</si>
  <si>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</si>
  <si>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</si>
  <si>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</si>
  <si>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</si>
  <si>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</si>
  <si>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</si>
  <si>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</si>
  <si>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</si>
  <si>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</si>
  <si>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</si>
  <si>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</si>
  <si>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</si>
  <si>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</si>
  <si>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</si>
  <si>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</si>
  <si>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</si>
  <si>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</si>
  <si>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</si>
  <si>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</si>
  <si>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</si>
  <si>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</si>
  <si>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</si>
  <si>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</si>
  <si>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</si>
  <si>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</si>
  <si>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</si>
  <si>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</si>
  <si>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</si>
  <si>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</si>
  <si>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</si>
  <si>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</si>
  <si>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</si>
  <si>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</si>
  <si>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</si>
  <si>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</si>
  <si>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</si>
  <si>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</si>
  <si>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</si>
  <si>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</si>
  <si>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</si>
  <si>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</si>
  <si>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</si>
  <si>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</si>
  <si>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</si>
  <si>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</si>
  <si>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</si>
  <si>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</si>
  <si>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</si>
  <si>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</si>
  <si>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</si>
  <si>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</si>
  <si>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</si>
  <si>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</si>
  <si>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</si>
  <si>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</si>
  <si>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</si>
  <si>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</si>
  <si>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</si>
  <si>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</si>
  <si>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</si>
  <si>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</si>
  <si>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</si>
  <si>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</si>
  <si>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</si>
  <si>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</si>
  <si>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</si>
  <si>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</si>
  <si>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</si>
  <si>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</si>
  <si>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</si>
  <si>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</si>
  <si>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</si>
  <si>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</si>
  <si>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</si>
  <si>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</si>
  <si>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</si>
  <si>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</si>
  <si>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</si>
  <si>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</si>
  <si>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</si>
  <si>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</si>
  <si>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</si>
  <si>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</si>
  <si>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</si>
  <si>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</si>
  <si>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</si>
  <si>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</si>
  <si>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</si>
  <si>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</si>
  <si>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</si>
  <si>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</si>
  <si>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</si>
  <si>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</si>
  <si>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</si>
  <si>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</si>
  <si>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</si>
  <si>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</si>
  <si>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</si>
  <si>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</si>
  <si>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</si>
  <si>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</si>
  <si>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</si>
  <si>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</si>
  <si>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</si>
  <si>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</si>
  <si>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</si>
  <si>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</si>
  <si>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</si>
  <si>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</si>
  <si>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</si>
  <si>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</si>
  <si>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</si>
  <si>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</si>
  <si>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</si>
  <si>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</si>
  <si>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</si>
  <si>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</si>
  <si>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</si>
  <si>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</si>
  <si>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</si>
  <si>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</si>
  <si>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</si>
  <si>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</si>
  <si>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</si>
  <si>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</si>
  <si>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</si>
  <si>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</si>
  <si>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</si>
  <si>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</si>
  <si>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</si>
  <si>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</si>
  <si>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</si>
  <si>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</si>
  <si>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</si>
  <si>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</si>
  <si>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</si>
  <si>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</si>
  <si>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</si>
  <si>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</si>
  <si>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</si>
  <si>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</si>
  <si>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</si>
  <si>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</si>
  <si>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</si>
  <si>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</si>
  <si>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</si>
  <si>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</si>
  <si>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</si>
  <si>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</si>
  <si>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</si>
  <si>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</si>
  <si>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</si>
  <si>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</si>
  <si>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</si>
  <si>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</si>
  <si>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</si>
  <si>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</si>
  <si>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</si>
  <si>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</si>
  <si>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</si>
  <si>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</si>
  <si>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</si>
  <si>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</si>
  <si>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</si>
  <si>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</si>
  <si>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</si>
  <si>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</si>
  <si>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</si>
  <si>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</si>
  <si>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</si>
  <si>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</si>
  <si>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</si>
  <si>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</si>
  <si>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</si>
  <si>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</si>
  <si>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</si>
  <si>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</si>
  <si>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</si>
  <si>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</si>
  <si>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</si>
  <si>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</si>
  <si>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</si>
  <si>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</si>
  <si>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</si>
  <si>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</si>
  <si>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</si>
  <si>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</si>
  <si>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</si>
  <si>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</si>
  <si>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</si>
  <si>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</si>
  <si>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</si>
  <si>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</si>
  <si>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</si>
  <si>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</si>
  <si>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</si>
  <si>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</si>
  <si>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</si>
  <si>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</si>
  <si>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</si>
  <si>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</si>
  <si>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</si>
  <si>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</si>
  <si>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</si>
  <si>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</si>
  <si>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</si>
  <si>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</si>
  <si>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</si>
  <si>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</si>
  <si>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</si>
  <si>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</si>
  <si>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</si>
  <si>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</si>
  <si>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</si>
  <si>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</si>
  <si>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</si>
  <si>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</si>
  <si>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</si>
  <si>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</si>
  <si>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</si>
  <si>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</si>
  <si>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</si>
  <si>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</si>
  <si>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</si>
  <si>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</si>
  <si>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</si>
  <si>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</si>
  <si>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</si>
  <si>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</si>
  <si>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</si>
  <si>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</si>
  <si>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</si>
  <si>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</si>
  <si>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</si>
  <si>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</si>
  <si>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</si>
  <si>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</si>
  <si>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</si>
  <si>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</si>
  <si>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</si>
  <si>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</si>
  <si>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</si>
  <si>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</si>
  <si>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</si>
  <si>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</si>
  <si>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</si>
  <si>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</si>
  <si>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</si>
  <si>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</si>
  <si>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</si>
  <si>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</si>
  <si>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</si>
  <si>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</si>
  <si>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</si>
  <si>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</si>
  <si>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</si>
  <si>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</si>
  <si>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</si>
  <si>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</si>
  <si>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</si>
  <si>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</si>
  <si>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</si>
  <si>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</si>
  <si>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</si>
  <si>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</si>
  <si>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</si>
  <si>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</si>
  <si>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</si>
  <si>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</si>
  <si>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</si>
  <si>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</si>
  <si>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</si>
  <si>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</si>
  <si>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</si>
  <si>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</si>
  <si>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</si>
  <si>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</si>
  <si>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</si>
  <si>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</si>
  <si>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</si>
  <si>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</si>
  <si>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</si>
  <si>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</si>
  <si>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</si>
  <si>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</si>
  <si>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</si>
  <si>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</si>
  <si>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</si>
  <si>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</si>
  <si>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</si>
  <si>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</si>
  <si>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</si>
  <si>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</si>
  <si>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</si>
  <si>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</si>
  <si>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</si>
  <si>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</si>
  <si>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</si>
  <si>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</si>
  <si>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</si>
  <si>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</si>
  <si>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</si>
  <si>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</si>
  <si>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</si>
  <si>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</si>
  <si>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</si>
  <si>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</si>
  <si>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</si>
  <si>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</si>
  <si>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</si>
  <si>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</si>
  <si>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</si>
  <si>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</si>
  <si>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</si>
  <si>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</si>
  <si>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</si>
  <si>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</si>
  <si>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</si>
  <si>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</si>
  <si>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</si>
  <si>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</si>
  <si>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</si>
  <si>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</si>
  <si>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</si>
  <si>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</si>
  <si>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</si>
  <si>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</si>
  <si>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</si>
  <si>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</si>
  <si>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</si>
  <si>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</si>
  <si>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</si>
  <si>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</si>
  <si>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</si>
  <si>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</si>
  <si>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</si>
  <si>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</si>
  <si>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</si>
  <si>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</si>
  <si>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</si>
  <si>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</si>
  <si>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</si>
  <si>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</si>
  <si>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</si>
  <si>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</si>
  <si>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</si>
  <si>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</si>
  <si>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</si>
  <si>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</si>
  <si>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</si>
  <si>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</si>
  <si>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</si>
  <si>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</si>
  <si>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</si>
  <si>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</si>
  <si>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</si>
  <si>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</si>
  <si>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</si>
  <si>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</si>
  <si>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</si>
  <si>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</si>
  <si>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</si>
  <si>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</si>
  <si>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</si>
  <si>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</si>
  <si>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</si>
  <si>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</si>
  <si>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</si>
  <si>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</si>
  <si>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</si>
  <si>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</si>
  <si>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</si>
  <si>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</si>
  <si>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</si>
  <si>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</si>
  <si>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</si>
  <si>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</si>
  <si>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</si>
  <si>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</si>
  <si>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</si>
  <si>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</si>
  <si>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</si>
  <si>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</si>
  <si>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</si>
  <si>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</si>
  <si>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</si>
  <si>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</si>
  <si>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</si>
  <si>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</si>
  <si>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</si>
  <si>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</si>
  <si>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</si>
  <si>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</si>
  <si>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</si>
  <si>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</si>
  <si>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</si>
  <si>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</si>
  <si>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</si>
  <si>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</si>
  <si>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</si>
  <si>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</si>
  <si>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</si>
  <si>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</si>
  <si>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</si>
  <si>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</si>
  <si>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</si>
  <si>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</si>
  <si>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</si>
  <si>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</si>
  <si>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</si>
  <si>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</si>
  <si>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</si>
  <si>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</si>
  <si>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</si>
  <si>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</si>
  <si>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</si>
  <si>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</si>
  <si>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</si>
  <si>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</si>
  <si>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</si>
  <si>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</si>
  <si>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</si>
  <si>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</si>
  <si>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</si>
  <si>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</si>
  <si>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</si>
  <si>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</si>
  <si>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</si>
  <si>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</si>
  <si>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</si>
  <si>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</si>
  <si>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</si>
  <si>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</si>
  <si>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</si>
  <si>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</si>
  <si>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</si>
  <si>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</si>
  <si>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</si>
  <si>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</si>
  <si>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</si>
  <si>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</si>
  <si>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</si>
  <si>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</si>
  <si>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</si>
  <si>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</si>
  <si>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</si>
  <si>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</si>
  <si>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</si>
  <si>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</si>
  <si>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</si>
  <si>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</si>
  <si>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</si>
  <si>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</si>
  <si>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</si>
  <si>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</si>
  <si>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</si>
  <si>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</si>
  <si>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</si>
  <si>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</si>
  <si>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</si>
  <si>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</si>
  <si>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</si>
  <si>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</si>
  <si>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</si>
  <si>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</si>
  <si>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</si>
  <si>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</si>
  <si>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</si>
  <si>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</si>
  <si>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</si>
  <si>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</si>
  <si>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</si>
  <si>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</si>
  <si>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</si>
  <si>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</si>
  <si>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</si>
  <si>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</si>
  <si>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</si>
  <si>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</si>
  <si>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</si>
  <si>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</si>
  <si>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</si>
  <si>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</si>
  <si>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</si>
  <si>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</si>
  <si>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</si>
  <si>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</si>
  <si>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</si>
  <si>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</si>
  <si>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</si>
  <si>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</si>
  <si>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</si>
  <si>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</si>
  <si>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</si>
  <si>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</si>
  <si>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</si>
  <si>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</si>
  <si>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</si>
  <si>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</si>
  <si>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</si>
  <si>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</si>
  <si>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</si>
  <si>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</si>
  <si>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</si>
  <si>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</si>
  <si>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</si>
  <si>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</si>
  <si>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</si>
  <si>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</si>
  <si>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</si>
  <si>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</si>
  <si>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</si>
  <si>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</si>
  <si>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</si>
  <si>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</si>
  <si>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</si>
  <si>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</si>
  <si>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</si>
  <si>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</si>
  <si>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</si>
  <si>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</si>
  <si>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</si>
  <si>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</si>
  <si>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</si>
  <si>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</si>
  <si>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</si>
  <si>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</si>
  <si>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</si>
  <si>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</si>
  <si>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</si>
  <si>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</si>
  <si>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</si>
  <si>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</si>
  <si>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</si>
  <si>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</si>
  <si>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</si>
  <si>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</si>
  <si>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</si>
  <si>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</si>
  <si>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</si>
  <si>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</si>
  <si>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</si>
  <si>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</si>
  <si>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</si>
  <si>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</si>
  <si>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</si>
  <si>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</si>
  <si>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</si>
  <si>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</si>
  <si>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</si>
  <si>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</si>
  <si>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</si>
  <si>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</si>
  <si>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</si>
  <si>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</si>
  <si>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</si>
  <si>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</si>
  <si>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</si>
  <si>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</si>
  <si>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</si>
  <si>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</si>
  <si>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</si>
  <si>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</si>
  <si>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</si>
  <si>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</si>
  <si>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</si>
  <si>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</si>
  <si>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</si>
  <si>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</si>
  <si>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</si>
  <si>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</si>
  <si>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</si>
  <si>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</si>
  <si>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</si>
  <si>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</si>
  <si>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</si>
  <si>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</si>
  <si>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</si>
  <si>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</si>
  <si>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</si>
  <si>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</si>
  <si>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</si>
  <si>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</si>
  <si>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</si>
  <si>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</si>
  <si>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</si>
  <si>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</si>
  <si>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</si>
  <si>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</si>
  <si>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</si>
  <si>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</si>
  <si>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</si>
  <si>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</si>
  <si>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</si>
  <si>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</si>
  <si>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</si>
  <si>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</si>
  <si>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</si>
  <si>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</si>
  <si>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</si>
  <si>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</si>
  <si>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</si>
  <si>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</si>
  <si>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</si>
  <si>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</si>
  <si>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</si>
  <si>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</si>
  <si>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</si>
  <si>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</si>
  <si>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</si>
  <si>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</si>
  <si>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</si>
  <si>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</si>
  <si>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</si>
  <si>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</si>
  <si>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</si>
  <si>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</si>
  <si>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</si>
  <si>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</si>
  <si>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</si>
  <si>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</si>
  <si>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</si>
  <si>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</si>
  <si>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</si>
  <si>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</si>
  <si>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</si>
  <si>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</si>
  <si>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</si>
  <si>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</si>
  <si>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</si>
  <si>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</si>
  <si>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</si>
  <si>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</si>
  <si>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</si>
  <si>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</si>
  <si>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</si>
  <si>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</si>
  <si>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</si>
  <si>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</si>
  <si>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</si>
  <si>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</si>
  <si>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</si>
  <si>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</si>
  <si>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</si>
  <si>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</si>
  <si>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</si>
  <si>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</si>
  <si>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</si>
  <si>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</si>
  <si>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</si>
  <si>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</si>
  <si>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</si>
  <si>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</si>
  <si>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</si>
  <si>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</si>
  <si>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</si>
  <si>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</si>
  <si>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</si>
  <si>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</si>
  <si>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</si>
  <si>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</si>
  <si>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</si>
  <si>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</si>
  <si>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</si>
  <si>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</si>
  <si>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</si>
  <si>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</si>
  <si>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</si>
  <si>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</si>
  <si>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</si>
  <si>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</si>
  <si>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</si>
  <si>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</si>
  <si>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</si>
  <si>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</si>
  <si>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</si>
  <si>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</si>
  <si>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</si>
  <si>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</si>
  <si>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</si>
  <si>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</si>
  <si>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</si>
  <si>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</si>
  <si>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</si>
  <si>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</si>
  <si>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</si>
  <si>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</si>
  <si>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</si>
  <si>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</si>
  <si>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</si>
  <si>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</si>
  <si>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</si>
  <si>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</si>
  <si>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</si>
  <si>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</si>
  <si>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</si>
  <si>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</si>
  <si>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</si>
  <si>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</si>
  <si>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</si>
  <si>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</si>
  <si>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</si>
  <si>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</si>
  <si>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</si>
  <si>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</si>
  <si>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</si>
  <si>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</si>
  <si>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</si>
  <si>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</si>
  <si>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</si>
  <si>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</si>
  <si>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</si>
  <si>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</si>
  <si>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</si>
  <si>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</si>
  <si>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</si>
  <si>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</si>
  <si>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</si>
  <si>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</si>
  <si>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</si>
  <si>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</si>
  <si>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</si>
  <si>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</si>
  <si>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</si>
  <si>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</si>
  <si>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</si>
  <si>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</si>
  <si>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</si>
  <si>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</si>
  <si>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</si>
  <si>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</si>
  <si>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</si>
  <si>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</si>
  <si>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</si>
  <si>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</si>
  <si>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</si>
  <si>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</si>
  <si>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</si>
  <si>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</si>
  <si>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</si>
  <si>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</si>
  <si>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</si>
  <si>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</si>
  <si>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</si>
  <si>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</si>
  <si>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</si>
  <si>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</si>
  <si>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</si>
  <si>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</si>
  <si>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</si>
  <si>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</si>
  <si>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</si>
  <si>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</si>
  <si>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</si>
  <si>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</si>
  <si>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</si>
  <si>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</si>
  <si>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</si>
  <si>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</si>
  <si>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</si>
  <si>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</si>
  <si>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</si>
  <si>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</si>
  <si>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</si>
  <si>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</si>
  <si>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</si>
  <si>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</si>
  <si>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</si>
  <si>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</si>
  <si>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</si>
  <si>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</si>
  <si>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</si>
  <si>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</si>
  <si>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</si>
  <si>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</si>
  <si>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</si>
  <si>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</si>
  <si>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</si>
  <si>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</si>
  <si>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</si>
  <si>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</si>
  <si>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</si>
  <si>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</si>
  <si>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</si>
  <si>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</si>
  <si>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</si>
  <si>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</si>
  <si>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</si>
  <si>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</si>
  <si>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</si>
  <si>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</si>
  <si>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</si>
  <si>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</si>
  <si>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</si>
  <si>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</si>
  <si>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</si>
  <si>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</si>
  <si>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</si>
  <si>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</si>
  <si>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</si>
  <si>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</si>
  <si>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</si>
  <si>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</si>
  <si>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</si>
  <si>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</si>
  <si>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</si>
  <si>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</si>
  <si>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</si>
  <si>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</si>
  <si>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</si>
  <si>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</si>
  <si>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</si>
  <si>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</si>
  <si>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</si>
  <si>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</si>
  <si>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</si>
  <si>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</si>
  <si>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</si>
  <si>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</si>
  <si>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</si>
  <si>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</si>
  <si>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</si>
  <si>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</si>
  <si>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</si>
  <si>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</si>
  <si>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</si>
  <si>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</si>
  <si>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</si>
  <si>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</si>
  <si>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</si>
  <si>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</si>
  <si>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</si>
  <si>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</si>
  <si>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</si>
  <si>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</si>
  <si>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</si>
  <si>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</si>
  <si>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</si>
  <si>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</si>
  <si>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</si>
  <si>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</si>
  <si>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</si>
  <si>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</si>
  <si>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</si>
  <si>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</si>
  <si>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</si>
  <si>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</si>
  <si>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</si>
  <si>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</si>
  <si>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</si>
  <si>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</si>
  <si>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</si>
  <si>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</si>
  <si>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</si>
  <si>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</si>
  <si>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</si>
  <si>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</si>
  <si>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</si>
  <si>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</si>
  <si>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</si>
  <si>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</si>
  <si>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</si>
  <si>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</si>
  <si>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</si>
  <si>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</si>
  <si>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</si>
  <si>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</si>
  <si>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</si>
  <si>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</si>
  <si>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</si>
  <si>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</si>
  <si>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</si>
  <si>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</si>
  <si>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</si>
  <si>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</si>
  <si>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</si>
  <si>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</si>
  <si>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</si>
  <si>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</si>
  <si>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</si>
  <si>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</si>
  <si>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</si>
  <si>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</si>
  <si>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</si>
  <si>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</si>
  <si>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</si>
  <si>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</si>
  <si>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</si>
  <si>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</si>
  <si>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</si>
  <si>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</si>
  <si>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</si>
  <si>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</si>
  <si>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</si>
  <si>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</si>
  <si>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</si>
  <si>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</si>
  <si>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</si>
  <si>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</si>
  <si>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</si>
  <si>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</si>
  <si>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</si>
  <si>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</si>
  <si>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</si>
  <si>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</si>
  <si>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</si>
  <si>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</si>
  <si>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</si>
  <si>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</si>
  <si>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</si>
  <si>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</si>
  <si>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</si>
  <si>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</si>
  <si>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</si>
  <si>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</si>
  <si>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</si>
  <si>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</si>
  <si>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</si>
  <si>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</si>
  <si>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</si>
  <si>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</si>
  <si>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</si>
  <si>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</si>
  <si>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</si>
  <si>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</si>
  <si>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</si>
  <si>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</si>
  <si>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</si>
  <si>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</si>
  <si>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</si>
  <si>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</si>
  <si>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</si>
  <si>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</si>
  <si>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</si>
  <si>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</si>
  <si>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</si>
  <si>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</si>
  <si>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</si>
  <si>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</si>
  <si>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</si>
  <si>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</si>
  <si>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</si>
  <si>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</si>
  <si>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</si>
  <si>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</si>
  <si>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</si>
  <si>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</si>
  <si>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</si>
  <si>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</si>
  <si>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</si>
  <si>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</si>
  <si>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</si>
  <si>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</si>
  <si>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</si>
  <si>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</si>
  <si>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</si>
  <si>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</si>
  <si>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</si>
  <si>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</si>
  <si>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</si>
  <si>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</si>
  <si>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</si>
  <si>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</si>
  <si>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</si>
  <si>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</si>
  <si>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</si>
  <si>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</si>
  <si>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</si>
  <si>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</si>
  <si>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</si>
  <si>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</si>
  <si>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</si>
  <si>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</si>
  <si>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</si>
  <si>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</si>
  <si>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</si>
  <si>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</si>
  <si>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</si>
  <si>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</si>
  <si>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</si>
  <si>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</si>
  <si>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</si>
  <si>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</si>
  <si>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</si>
  <si>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</si>
  <si>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</si>
  <si>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</si>
  <si>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</si>
  <si>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</si>
  <si>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</si>
  <si>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</si>
  <si>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</si>
  <si>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</si>
  <si>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</si>
  <si>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</si>
  <si>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</si>
  <si>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</si>
  <si>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</si>
  <si>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</si>
  <si>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</si>
  <si>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</si>
  <si>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</si>
  <si>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</si>
  <si>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</si>
  <si>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</si>
  <si>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</si>
  <si>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</si>
  <si>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</si>
  <si>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</si>
  <si>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</si>
  <si>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</si>
  <si>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</si>
  <si>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</si>
  <si>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</si>
  <si>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</si>
  <si>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</si>
  <si>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</si>
  <si>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</si>
  <si>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</si>
  <si>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</si>
  <si>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</si>
  <si>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</si>
  <si>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</si>
  <si>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</si>
  <si>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</si>
  <si>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</si>
  <si>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</si>
  <si>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</si>
  <si>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</si>
  <si>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</si>
  <si>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</si>
  <si>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</si>
  <si>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</si>
  <si>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</si>
  <si>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</si>
  <si>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</si>
  <si>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</si>
  <si>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</si>
  <si>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</si>
  <si>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</si>
  <si>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</si>
  <si>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</si>
  <si>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</si>
  <si>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</si>
  <si>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</si>
  <si>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</si>
  <si>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</si>
  <si>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</si>
  <si>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</si>
  <si>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</si>
  <si>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</si>
  <si>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</si>
  <si>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</si>
  <si>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</si>
  <si>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</si>
  <si>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</si>
  <si>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</si>
  <si>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</si>
  <si>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</si>
  <si>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</si>
  <si>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</si>
  <si>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</si>
  <si>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</si>
  <si>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</si>
  <si>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</si>
  <si>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</si>
  <si>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</si>
  <si>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</si>
  <si>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</si>
  <si>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</si>
  <si>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</si>
  <si>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</si>
  <si>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</si>
  <si>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</si>
  <si>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</si>
  <si>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</si>
  <si>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</si>
  <si>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</si>
  <si>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</si>
  <si>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</si>
  <si>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</si>
  <si>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</si>
  <si>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</si>
  <si>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</si>
  <si>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</si>
  <si>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</si>
  <si>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</si>
  <si>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</si>
  <si>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</si>
  <si>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</si>
  <si>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</si>
  <si>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</si>
  <si>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</si>
  <si>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</si>
  <si>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</si>
  <si>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</si>
  <si>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</si>
  <si>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</si>
  <si>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</si>
  <si>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</si>
  <si>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</si>
  <si>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</si>
  <si>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</si>
  <si>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</si>
  <si>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</si>
  <si>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</si>
  <si>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</si>
  <si>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</si>
  <si>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</si>
  <si>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</si>
  <si>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</si>
  <si>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</si>
  <si>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</si>
  <si>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</si>
  <si>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</si>
  <si>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</si>
  <si>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</si>
  <si>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</si>
  <si>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</si>
  <si>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</si>
  <si>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</si>
  <si>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</si>
  <si>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</si>
  <si>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</si>
  <si>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</si>
  <si>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</si>
  <si>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</si>
  <si>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</si>
  <si>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</si>
  <si>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</si>
  <si>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</si>
  <si>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</si>
  <si>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</si>
  <si>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</si>
  <si>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</si>
  <si>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</si>
  <si>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</si>
  <si>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</si>
  <si>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</si>
  <si>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</si>
  <si>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</si>
  <si>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</si>
  <si>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</si>
  <si>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</si>
  <si>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</si>
  <si>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</si>
  <si>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</si>
  <si>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</si>
  <si>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</si>
  <si>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</si>
  <si>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</si>
  <si>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</si>
  <si>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</si>
  <si>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</si>
  <si>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</si>
  <si>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</si>
  <si>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</si>
  <si>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</si>
  <si>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</si>
  <si>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</si>
  <si>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</si>
  <si>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</si>
  <si>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</si>
  <si>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</si>
  <si>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</si>
  <si>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</si>
  <si>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</si>
  <si>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</si>
  <si>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</si>
  <si>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</si>
  <si>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</si>
  <si>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</si>
  <si>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</si>
  <si>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</si>
  <si>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</si>
  <si>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</si>
  <si>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</si>
  <si>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</si>
  <si>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</si>
  <si>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</si>
  <si>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</si>
  <si>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</si>
  <si>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</si>
  <si>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</si>
  <si>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</si>
  <si>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</si>
  <si>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</si>
  <si>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</si>
  <si>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</si>
  <si>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</si>
  <si>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</si>
  <si>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</si>
  <si>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</si>
  <si>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</si>
  <si>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</si>
  <si>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</si>
  <si>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</si>
  <si>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</si>
  <si>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</si>
  <si>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</si>
  <si>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</si>
  <si>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</si>
  <si>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</si>
  <si>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</si>
  <si>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</si>
  <si>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</si>
  <si>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</si>
  <si>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</si>
  <si>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</si>
  <si>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</si>
  <si>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</si>
  <si>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</si>
  <si>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</si>
  <si>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</si>
  <si>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</si>
  <si>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</si>
  <si>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</si>
  <si>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</si>
  <si>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</si>
  <si>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</si>
  <si>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</si>
  <si>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</si>
  <si>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</si>
  <si>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</si>
  <si>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</si>
  <si>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</si>
  <si>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</si>
  <si>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</si>
  <si>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</si>
  <si>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</si>
  <si>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</si>
  <si>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</si>
  <si>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</si>
  <si>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</si>
  <si>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</si>
  <si>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</si>
  <si>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</si>
  <si>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</si>
  <si>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</si>
  <si>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</si>
  <si>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</si>
  <si>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</si>
  <si>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</si>
  <si>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</si>
  <si>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</si>
  <si>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</si>
  <si>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</si>
  <si>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</si>
  <si>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</si>
  <si>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</si>
  <si>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</si>
  <si>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</si>
  <si>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</si>
  <si>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</si>
  <si>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</si>
  <si>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</si>
  <si>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</si>
  <si>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</si>
  <si>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</si>
  <si>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</si>
  <si>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</si>
  <si>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</si>
  <si>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</si>
  <si>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</si>
  <si>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</si>
  <si>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</si>
  <si>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</si>
  <si>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</si>
  <si>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</si>
  <si>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</si>
  <si>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</si>
  <si>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</si>
  <si>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</si>
  <si>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</si>
  <si>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</si>
  <si>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</si>
  <si>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</si>
  <si>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</si>
  <si>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</si>
  <si>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</si>
  <si>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</si>
  <si>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</si>
  <si>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</si>
  <si>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</si>
  <si>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</si>
  <si>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</si>
  <si>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</si>
  <si>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</si>
  <si>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</si>
  <si>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</si>
  <si>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</si>
  <si>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</si>
  <si>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</si>
  <si>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</si>
  <si>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</si>
  <si>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</si>
  <si>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</si>
  <si>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</si>
  <si>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</si>
  <si>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</si>
  <si>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</si>
  <si>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</si>
  <si>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</si>
  <si>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</si>
  <si>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</si>
  <si>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</si>
  <si>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</si>
  <si>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</si>
  <si>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</si>
  <si>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</si>
  <si>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</si>
  <si>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</si>
  <si>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</si>
  <si>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</si>
  <si>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</si>
  <si>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</si>
  <si>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</si>
  <si>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</si>
  <si>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</si>
  <si>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</si>
  <si>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</si>
  <si>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</si>
  <si>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</si>
  <si>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</si>
  <si>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</si>
  <si>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</si>
  <si>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</si>
  <si>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</si>
  <si>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</si>
  <si>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</si>
  <si>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</si>
  <si>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</si>
  <si>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</si>
  <si>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</si>
  <si>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</si>
  <si>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</si>
  <si>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</si>
  <si>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</si>
  <si>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</si>
  <si>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</si>
  <si>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</si>
  <si>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</si>
  <si>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</si>
  <si>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</si>
  <si>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</si>
  <si>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</si>
  <si>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</si>
  <si>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</si>
  <si>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</si>
  <si>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</si>
  <si>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</si>
  <si>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</si>
  <si>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</si>
  <si>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</si>
  <si>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</si>
  <si>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</si>
  <si>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</si>
  <si>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</si>
  <si>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</si>
  <si>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</si>
  <si>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</si>
  <si>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</si>
  <si>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</si>
  <si>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</si>
  <si>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</si>
  <si>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</si>
  <si>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</si>
  <si>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</si>
  <si>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</si>
  <si>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</si>
  <si>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</si>
  <si>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</si>
  <si>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</si>
  <si>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</si>
  <si>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</si>
  <si>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</si>
  <si>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</si>
  <si>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</si>
  <si>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</si>
  <si>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</si>
  <si>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</si>
  <si>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</si>
  <si>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</si>
  <si>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</si>
  <si>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</si>
  <si>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</si>
  <si>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</si>
  <si>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</si>
  <si>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</si>
  <si>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</si>
  <si>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</si>
  <si>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</si>
  <si>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</si>
  <si>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</si>
  <si>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</si>
  <si>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</si>
  <si>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</si>
  <si>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</si>
  <si>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</si>
  <si>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</si>
  <si>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</si>
  <si>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</si>
  <si>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</si>
  <si>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</si>
  <si>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</si>
  <si>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</si>
  <si>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</si>
  <si>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</si>
  <si>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</si>
  <si>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</si>
  <si>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</si>
  <si>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</si>
  <si>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</si>
  <si>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</si>
  <si>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</si>
  <si>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</si>
  <si>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</si>
  <si>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</si>
  <si>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</si>
  <si>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</si>
  <si>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</si>
  <si>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</si>
  <si>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</si>
  <si>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</si>
  <si>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</si>
  <si>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</si>
  <si>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</si>
  <si>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</si>
  <si>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</si>
  <si>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</si>
  <si>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</si>
  <si>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</si>
  <si>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</si>
  <si>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</si>
  <si>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</si>
  <si>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</si>
  <si>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</si>
  <si>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</si>
  <si>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</si>
  <si>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</si>
  <si>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</si>
  <si>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</si>
  <si>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</si>
  <si>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</si>
  <si>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</si>
  <si>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</si>
  <si>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</si>
  <si>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</si>
  <si>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</si>
  <si>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</si>
  <si>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</si>
  <si>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</si>
  <si>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</si>
  <si>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</si>
  <si>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</si>
  <si>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</si>
  <si>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</si>
  <si>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</si>
  <si>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</si>
  <si>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</si>
  <si>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</si>
  <si>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</si>
  <si>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</si>
  <si>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</si>
  <si>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</si>
  <si>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</si>
  <si>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</si>
  <si>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</si>
  <si>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</si>
  <si>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</si>
  <si>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</si>
  <si>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</si>
  <si>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</si>
  <si>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</si>
  <si>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</si>
  <si>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</si>
  <si>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</si>
  <si>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</si>
  <si>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</si>
  <si>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</si>
  <si>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</si>
  <si>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</si>
  <si>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</si>
  <si>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</si>
  <si>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</si>
  <si>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</si>
  <si>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</si>
  <si>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</si>
  <si>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</si>
  <si>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</si>
  <si>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</si>
  <si>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</si>
  <si>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</si>
  <si>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</si>
  <si>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</si>
  <si>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</si>
  <si>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</si>
  <si>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</si>
  <si>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</si>
  <si>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</si>
  <si>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</si>
  <si>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</si>
  <si>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</si>
  <si>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</si>
  <si>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</si>
  <si>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</si>
  <si>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</si>
  <si>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</si>
  <si>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</si>
  <si>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</si>
  <si>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</si>
  <si>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</si>
  <si>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</si>
  <si>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</si>
  <si>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</si>
  <si>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</si>
  <si>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</si>
  <si>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</si>
  <si>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</si>
  <si>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</si>
  <si>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</si>
  <si>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</si>
  <si>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</si>
  <si>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</si>
  <si>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</si>
  <si>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</si>
  <si>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</si>
  <si>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</si>
  <si>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</si>
  <si>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</si>
  <si>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</si>
  <si>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</si>
  <si>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</si>
  <si>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</si>
  <si>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</si>
  <si>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</si>
  <si>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</si>
  <si>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</si>
  <si>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</si>
  <si>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</si>
  <si>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</si>
  <si>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</si>
  <si>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</si>
  <si>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</si>
  <si>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</si>
  <si>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</si>
  <si>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</si>
  <si>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</si>
  <si>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</si>
  <si>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</si>
  <si>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</si>
  <si>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</si>
  <si>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</si>
  <si>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</si>
  <si>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</si>
  <si>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</si>
  <si>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</si>
  <si>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</si>
  <si>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</si>
  <si>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</si>
  <si>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</si>
  <si>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</si>
  <si>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</si>
  <si>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</si>
  <si>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</si>
  <si>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</si>
  <si>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</si>
  <si>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</si>
  <si>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</si>
  <si>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</si>
  <si>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</si>
  <si>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</si>
  <si>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</si>
  <si>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</si>
  <si>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</si>
  <si>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</si>
  <si>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</si>
  <si>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</si>
  <si>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</si>
  <si>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</si>
  <si>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</si>
  <si>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</si>
  <si>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</si>
  <si>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</si>
  <si>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</si>
  <si>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</si>
  <si>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</si>
  <si>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</si>
  <si>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</si>
  <si>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</si>
  <si>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</si>
  <si>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</si>
  <si>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</si>
  <si>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</si>
  <si>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</si>
  <si>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</si>
  <si>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</si>
  <si>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</si>
  <si>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</si>
  <si>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</si>
  <si>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</si>
  <si>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</si>
  <si>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</si>
  <si>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</si>
  <si>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</si>
  <si>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</si>
  <si>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</si>
  <si>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</si>
  <si>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</si>
  <si>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</si>
  <si>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</si>
  <si>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</si>
  <si>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</si>
  <si>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</si>
  <si>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</si>
  <si>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</si>
  <si>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</si>
  <si>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</si>
  <si>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</si>
  <si>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</si>
  <si>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</si>
  <si>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</si>
  <si>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</si>
  <si>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</si>
  <si>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</si>
  <si>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</si>
  <si>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</si>
  <si>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</si>
  <si>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</si>
  <si>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</si>
  <si>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</si>
  <si>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</si>
  <si>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</si>
  <si>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</si>
  <si>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</si>
  <si>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</si>
  <si>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</si>
  <si>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</si>
  <si>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</si>
  <si>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</si>
  <si>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</si>
  <si>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</si>
  <si>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</si>
  <si>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</si>
  <si>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</si>
  <si>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</si>
  <si>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</si>
  <si>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</si>
  <si>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</si>
  <si>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</si>
  <si>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</si>
  <si>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</si>
  <si>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</si>
  <si>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</si>
  <si>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</si>
  <si>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</si>
  <si>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</si>
  <si>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</si>
  <si>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</si>
  <si>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</si>
  <si>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</si>
  <si>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</si>
  <si>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</si>
  <si>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</si>
  <si>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</si>
  <si>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</si>
  <si>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</si>
  <si>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</si>
  <si>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</si>
  <si>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</si>
  <si>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</si>
  <si>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</si>
  <si>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</si>
  <si>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</si>
  <si>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</si>
  <si>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</si>
  <si>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</si>
  <si>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</si>
  <si>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</si>
  <si>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</si>
  <si>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</si>
  <si>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</si>
  <si>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</si>
  <si>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</si>
  <si>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</si>
  <si>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</si>
  <si>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</si>
  <si>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</si>
  <si>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</si>
  <si>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</si>
  <si>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</si>
  <si>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</si>
  <si>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</si>
  <si>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</si>
  <si>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</si>
  <si>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</si>
  <si>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</si>
  <si>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</si>
  <si>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</si>
  <si>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</si>
  <si>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</si>
  <si>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</si>
  <si>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</si>
  <si>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</si>
  <si>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</si>
  <si>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</si>
  <si>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</si>
  <si>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</si>
  <si>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</si>
  <si>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</si>
  <si>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</si>
  <si>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</si>
  <si>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</si>
  <si>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</si>
  <si>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</si>
  <si>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</si>
  <si>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</si>
  <si>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</si>
  <si>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</si>
  <si>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</si>
  <si>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</si>
  <si>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</si>
  <si>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</si>
  <si>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</si>
  <si>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</si>
  <si>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</si>
  <si>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</si>
  <si>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</si>
  <si>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</si>
  <si>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</si>
  <si>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</si>
  <si>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</si>
  <si>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</si>
  <si>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</si>
  <si>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</si>
  <si>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</si>
  <si>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</si>
  <si>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</si>
  <si>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</si>
  <si>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</si>
  <si>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</si>
  <si>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</si>
  <si>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</si>
  <si>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</si>
  <si>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</si>
  <si>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</si>
  <si>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</si>
  <si>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</si>
  <si>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</si>
  <si>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</si>
  <si>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</si>
  <si>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</si>
  <si>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</si>
  <si>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</si>
  <si>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</si>
  <si>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</si>
  <si>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</si>
  <si>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</si>
  <si>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</si>
  <si>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</si>
  <si>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</si>
  <si>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</si>
  <si>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</si>
  <si>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</si>
  <si>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</si>
  <si>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</si>
  <si>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</si>
  <si>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</si>
  <si>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</si>
  <si>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</si>
  <si>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</si>
  <si>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</si>
  <si>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</si>
  <si>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</si>
  <si>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</si>
  <si>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</si>
  <si>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</si>
  <si>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</si>
  <si>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</si>
  <si>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</si>
  <si>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</si>
  <si>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</si>
  <si>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</si>
  <si>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</si>
  <si>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</si>
  <si>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</si>
  <si>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</si>
  <si>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</si>
  <si>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</si>
  <si>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</si>
  <si>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</si>
  <si>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</si>
  <si>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</si>
  <si>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</si>
  <si>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</si>
  <si>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</si>
  <si>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</si>
  <si>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</si>
  <si>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</si>
  <si>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</si>
  <si>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</si>
  <si>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</si>
  <si>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</si>
  <si>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</si>
  <si>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</si>
  <si>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</si>
  <si>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</si>
  <si>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</si>
  <si>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</si>
  <si>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</si>
  <si>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</si>
  <si>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</si>
  <si>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</si>
  <si>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</si>
  <si>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</si>
  <si>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</si>
  <si>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</si>
  <si>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</si>
  <si>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</si>
  <si>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</si>
  <si>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</si>
  <si>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</si>
  <si>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</si>
  <si>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</si>
  <si>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</si>
  <si>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</si>
  <si>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</si>
  <si>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</si>
  <si>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</si>
  <si>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</si>
  <si>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</si>
  <si>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</si>
  <si>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</si>
  <si>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</si>
  <si>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</si>
  <si>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</si>
  <si>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</si>
  <si>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</si>
  <si>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</si>
  <si>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</si>
  <si>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</si>
  <si>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</si>
  <si>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</si>
  <si>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</si>
  <si>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</si>
  <si>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</si>
  <si>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</si>
  <si>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</si>
  <si>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</si>
  <si>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</si>
  <si>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</si>
  <si>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</si>
  <si>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</si>
  <si>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</si>
  <si>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</si>
  <si>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</si>
  <si>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</si>
  <si>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</si>
  <si>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</si>
  <si>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</si>
  <si>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</si>
  <si>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</si>
  <si>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</si>
  <si>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</si>
  <si>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</si>
  <si>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</si>
  <si>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</si>
  <si>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</si>
  <si>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</si>
  <si>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</si>
  <si>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</si>
  <si>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</si>
  <si>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</si>
  <si>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</si>
  <si>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</si>
  <si>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</si>
  <si>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</si>
  <si>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</si>
  <si>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</si>
  <si>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</si>
  <si>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</si>
  <si>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</si>
  <si>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</si>
  <si>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</si>
  <si>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</si>
  <si>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</si>
  <si>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</si>
  <si>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</si>
  <si>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</si>
  <si>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</si>
  <si>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</si>
  <si>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</si>
  <si>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</si>
  <si>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</si>
  <si>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</si>
  <si>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</si>
  <si>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</si>
  <si>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</si>
  <si>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</si>
  <si>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</si>
  <si>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</si>
  <si>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</si>
  <si>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</si>
  <si>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</si>
  <si>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</si>
  <si>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</si>
  <si>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</si>
  <si>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</si>
  <si>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</si>
  <si>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</si>
  <si>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</si>
  <si>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</si>
  <si>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</si>
  <si>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</si>
  <si>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</si>
  <si>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</si>
  <si>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</si>
  <si>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</si>
  <si>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</si>
  <si>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</si>
  <si>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</si>
  <si>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</si>
  <si>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</si>
  <si>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</si>
  <si>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</si>
  <si>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</si>
  <si>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</si>
  <si>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</si>
  <si>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</si>
  <si>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</si>
  <si>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</si>
  <si>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</si>
  <si>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</si>
  <si>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</si>
  <si>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</si>
  <si>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</si>
  <si>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</si>
  <si>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</si>
  <si>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</si>
  <si>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</si>
  <si>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</si>
  <si>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</si>
  <si>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</si>
  <si>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</si>
  <si>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</si>
  <si>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</si>
  <si>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</si>
  <si>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</si>
  <si>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</si>
  <si>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</si>
  <si>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</si>
  <si>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</si>
  <si>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</si>
  <si>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</si>
  <si>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</si>
  <si>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</si>
  <si>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</si>
  <si>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</si>
  <si>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</si>
  <si>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</si>
  <si>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</si>
  <si>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</si>
  <si>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</si>
  <si>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</si>
  <si>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</si>
  <si>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</si>
  <si>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</si>
  <si>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</si>
  <si>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</si>
  <si>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</si>
  <si>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</si>
  <si>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</si>
  <si>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</si>
  <si>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</si>
  <si>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</si>
  <si>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</si>
  <si>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</si>
  <si>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</si>
  <si>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</si>
  <si>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</si>
  <si>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</si>
  <si>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</si>
  <si>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</si>
  <si>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</si>
  <si>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</si>
  <si>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</si>
  <si>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</si>
  <si>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</si>
  <si>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</si>
  <si>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</si>
  <si>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</si>
  <si>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</si>
  <si>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</si>
  <si>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</si>
  <si>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</si>
  <si>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</si>
  <si>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</si>
  <si>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</si>
  <si>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</si>
  <si>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</si>
  <si>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</si>
  <si>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</si>
  <si>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</si>
  <si>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</si>
  <si>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</si>
  <si>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</si>
  <si>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</si>
  <si>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</si>
  <si>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</si>
  <si>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</si>
  <si>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</si>
  <si>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</si>
  <si>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</si>
  <si>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</si>
  <si>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</si>
  <si>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</si>
  <si>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</si>
  <si>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</si>
  <si>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</si>
  <si>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</si>
  <si>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</si>
  <si>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</si>
  <si>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</si>
  <si>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</si>
  <si>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</si>
  <si>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</si>
  <si>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</si>
  <si>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</si>
  <si>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</si>
  <si>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</si>
  <si>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</si>
  <si>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</si>
  <si>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</si>
  <si>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</si>
  <si>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</si>
  <si>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</si>
  <si>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</si>
  <si>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</si>
  <si>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</si>
  <si>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</si>
  <si>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</si>
  <si>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</si>
  <si>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</si>
  <si>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</si>
  <si>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</si>
  <si>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</si>
  <si>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</si>
  <si>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</si>
  <si>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</si>
  <si>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</si>
  <si>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</si>
  <si>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</si>
  <si>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</si>
  <si>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</si>
  <si>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</si>
  <si>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</si>
  <si>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</si>
  <si>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</si>
  <si>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</si>
  <si>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</si>
  <si>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</si>
  <si>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</si>
  <si>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</si>
  <si>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</si>
  <si>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</si>
  <si>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</si>
  <si>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</si>
  <si>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</si>
  <si>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</si>
  <si>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</si>
  <si>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</si>
  <si>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</si>
  <si>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</si>
  <si>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</si>
  <si>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</si>
  <si>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</si>
  <si>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</si>
  <si>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</si>
  <si>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</si>
  <si>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</si>
  <si>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</si>
  <si>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</si>
  <si>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</si>
  <si>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</si>
  <si>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</si>
  <si>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</si>
  <si>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</si>
  <si>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</si>
  <si>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</si>
  <si>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</si>
  <si>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</si>
  <si>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</si>
  <si>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</si>
  <si>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</si>
  <si>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</si>
  <si>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</si>
  <si>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</si>
  <si>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</si>
  <si>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</si>
  <si>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</si>
  <si>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</si>
  <si>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</si>
  <si>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</si>
  <si>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</si>
  <si>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</si>
  <si>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</si>
  <si>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</si>
  <si>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</si>
  <si>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</si>
  <si>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</si>
  <si>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</si>
  <si>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</si>
  <si>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</si>
  <si>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</si>
  <si>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</si>
  <si>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</si>
  <si>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</si>
  <si>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</si>
  <si>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</si>
  <si>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</si>
  <si>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</si>
  <si>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</si>
  <si>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</si>
  <si>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</si>
  <si>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</si>
  <si>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</si>
  <si>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</si>
  <si>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</si>
  <si>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</si>
  <si>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</si>
  <si>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</si>
  <si>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</si>
  <si>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</si>
  <si>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</si>
  <si>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</si>
  <si>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</si>
  <si>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</si>
  <si>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</si>
  <si>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</si>
  <si>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</si>
  <si>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</si>
  <si>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</si>
  <si>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</si>
  <si>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</si>
  <si>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</si>
  <si>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</si>
  <si>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</si>
  <si>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</si>
  <si>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</si>
  <si>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</si>
  <si>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</si>
  <si>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</si>
  <si>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</si>
  <si>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</si>
  <si>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</si>
  <si>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</si>
  <si>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</si>
  <si>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</si>
  <si>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</si>
  <si>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</si>
  <si>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</si>
  <si>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</si>
  <si>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</si>
  <si>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</si>
  <si>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</si>
  <si>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</si>
  <si>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</si>
  <si>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</si>
  <si>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</si>
  <si>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</si>
  <si>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</si>
  <si>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</si>
  <si>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</si>
  <si>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</si>
  <si>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</si>
  <si>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</si>
  <si>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</si>
  <si>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</si>
  <si>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</si>
  <si>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</si>
  <si>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</si>
  <si>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</si>
  <si>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</si>
  <si>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</si>
  <si>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</si>
  <si>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</si>
  <si>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</si>
  <si>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</si>
  <si>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</si>
  <si>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</si>
  <si>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</si>
  <si>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</si>
  <si>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</si>
  <si>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</si>
  <si>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</si>
  <si>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</si>
  <si>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</si>
  <si>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</si>
  <si>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</si>
  <si>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</si>
  <si>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</si>
  <si>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</si>
  <si>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</si>
  <si>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</si>
  <si>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</si>
  <si>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</si>
  <si>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</si>
  <si>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</si>
  <si>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</si>
  <si>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</si>
  <si>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</si>
  <si>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</si>
  <si>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</si>
  <si>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</si>
  <si>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</si>
  <si>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</si>
  <si>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</si>
  <si>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</si>
  <si>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</si>
  <si>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</si>
  <si>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</si>
  <si>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</si>
  <si>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</si>
  <si>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</si>
  <si>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</si>
  <si>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</si>
  <si>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</si>
  <si>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</si>
  <si>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</si>
  <si>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</si>
  <si>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</si>
  <si>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</si>
  <si>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</si>
  <si>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</si>
  <si>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</si>
  <si>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</si>
  <si>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</si>
  <si>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</si>
  <si>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</si>
  <si>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</si>
  <si>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</si>
  <si>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</si>
  <si>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</si>
  <si>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</si>
  <si>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</si>
  <si>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</si>
  <si>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</si>
  <si>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</si>
  <si>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</si>
  <si>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</si>
  <si>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</si>
  <si>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</si>
  <si>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</si>
  <si>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</si>
  <si>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</si>
  <si>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</si>
  <si>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</si>
  <si>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</si>
  <si>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</si>
  <si>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</si>
  <si>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</si>
  <si>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</si>
  <si>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</si>
  <si>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</si>
  <si>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</si>
  <si>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</si>
  <si>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</si>
  <si>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</si>
  <si>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</si>
  <si>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</si>
  <si>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</si>
  <si>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</si>
  <si>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</si>
  <si>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</si>
  <si>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</si>
  <si>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</si>
  <si>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</si>
  <si>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</si>
  <si>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</si>
  <si>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</si>
  <si>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</si>
  <si>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</si>
  <si>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</si>
  <si>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</si>
  <si>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</si>
  <si>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</si>
  <si>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</si>
  <si>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</si>
  <si>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</si>
  <si>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</si>
  <si>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</si>
  <si>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</si>
  <si>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</si>
  <si>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</si>
  <si>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</si>
  <si>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</si>
  <si>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</si>
  <si>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</si>
  <si>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</si>
  <si>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</si>
  <si>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</si>
  <si>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</si>
  <si>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</si>
  <si>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</si>
  <si>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</si>
  <si>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</si>
  <si>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</si>
  <si>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</si>
  <si>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</si>
  <si>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</si>
  <si>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</si>
  <si>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</si>
  <si>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</si>
  <si>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</si>
  <si>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</si>
  <si>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</si>
  <si>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</si>
  <si>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</si>
  <si>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</si>
  <si>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</si>
  <si>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</si>
  <si>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</si>
  <si>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</si>
  <si>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</si>
  <si>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</si>
  <si>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</si>
  <si>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</si>
  <si>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</si>
  <si>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</si>
  <si>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</si>
  <si>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</si>
  <si>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</si>
  <si>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</si>
  <si>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</si>
  <si>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</si>
  <si>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</si>
  <si>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</si>
  <si>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</si>
  <si>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</si>
  <si>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</si>
  <si>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</si>
  <si>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</si>
  <si>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</si>
  <si>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</si>
  <si>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</si>
  <si>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</si>
  <si>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</si>
  <si>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</si>
  <si>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</si>
  <si>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</si>
  <si>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</si>
  <si>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</si>
  <si>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</si>
  <si>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</si>
  <si>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</si>
  <si>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</si>
  <si>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</si>
  <si>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</si>
  <si>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</si>
  <si>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</si>
  <si>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</si>
  <si>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</si>
  <si>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</si>
  <si>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</si>
  <si>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</si>
  <si>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</si>
  <si>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</si>
  <si>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</si>
  <si>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</si>
  <si>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</si>
  <si>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</si>
  <si>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</si>
  <si>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</si>
  <si>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</si>
  <si>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</si>
  <si>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</si>
  <si>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</si>
  <si>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</si>
  <si>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</si>
  <si>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</si>
  <si>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</si>
  <si>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</si>
  <si>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</si>
  <si>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</si>
  <si>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</si>
  <si>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</si>
  <si>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</si>
  <si>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</si>
  <si>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</si>
  <si>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</si>
  <si>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</si>
  <si>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</si>
  <si>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</si>
  <si>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</si>
  <si>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</si>
  <si>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</si>
  <si>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</si>
  <si>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</si>
  <si>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</si>
  <si>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</si>
  <si>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</si>
  <si>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</si>
  <si>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</si>
  <si>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</si>
  <si>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</si>
  <si>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</si>
  <si>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</si>
  <si>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</si>
  <si>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</si>
  <si>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</si>
  <si>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</si>
  <si>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</si>
  <si>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</si>
  <si>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</si>
  <si>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</si>
  <si>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</si>
  <si>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</si>
  <si>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</si>
  <si>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</si>
  <si>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</si>
  <si>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</si>
  <si>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</si>
  <si>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</si>
  <si>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</si>
  <si>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</si>
  <si>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</si>
  <si>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</si>
  <si>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</si>
  <si>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</si>
  <si>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</si>
  <si>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</si>
  <si>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</si>
  <si>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</si>
  <si>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</si>
  <si>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</si>
  <si>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</si>
  <si>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</si>
  <si>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</si>
  <si>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</si>
  <si>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</si>
  <si>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</si>
  <si>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</si>
  <si>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</si>
  <si>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</si>
  <si>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</si>
  <si>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</si>
  <si>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</si>
  <si>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</si>
  <si>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</si>
  <si>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</si>
  <si>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</si>
  <si>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</si>
  <si>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</si>
  <si>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</si>
  <si>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</si>
  <si>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</si>
  <si>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</si>
  <si>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</si>
  <si>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</si>
  <si>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</si>
  <si>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</si>
  <si>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</si>
  <si>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</si>
  <si>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</si>
  <si>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</si>
  <si>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</si>
  <si>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</si>
  <si>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</si>
  <si>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</si>
  <si>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</si>
  <si>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</si>
  <si>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</si>
  <si>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</si>
  <si>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</si>
  <si>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</si>
  <si>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</si>
  <si>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</si>
  <si>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</si>
  <si>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</si>
  <si>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</si>
  <si>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</si>
  <si>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</si>
  <si>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</si>
  <si>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</si>
  <si>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</si>
  <si>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</si>
  <si>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</si>
  <si>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</si>
  <si>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</si>
  <si>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</si>
  <si>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</si>
  <si>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</si>
  <si>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</si>
  <si>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</si>
  <si>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</si>
  <si>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</si>
  <si>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</si>
  <si>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</si>
  <si>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</si>
  <si>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</si>
  <si>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</si>
  <si>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</si>
  <si>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</si>
  <si>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</si>
  <si>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</si>
  <si>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</si>
  <si>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</si>
  <si>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</si>
  <si>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</si>
  <si>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</si>
  <si>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</si>
  <si>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</si>
  <si>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</si>
  <si>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</si>
  <si>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</si>
  <si>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</si>
  <si>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</si>
  <si>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</si>
  <si>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</si>
  <si>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</si>
  <si>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</si>
  <si>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</si>
  <si>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</si>
  <si>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</si>
  <si>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</si>
  <si>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</si>
  <si>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</si>
  <si>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</si>
  <si>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</si>
  <si>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</si>
  <si>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</si>
  <si>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</si>
  <si>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</si>
  <si>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</si>
  <si>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</si>
  <si>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</si>
  <si>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</si>
  <si>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</si>
  <si>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</si>
  <si>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</si>
  <si>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</si>
  <si>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</si>
  <si>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</si>
  <si>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</si>
  <si>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</si>
  <si>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</si>
  <si>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</si>
  <si>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</si>
  <si>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</si>
  <si>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</si>
  <si>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</si>
  <si>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</si>
  <si>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</si>
  <si>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</si>
  <si>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</si>
  <si>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</si>
  <si>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</si>
  <si>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</si>
  <si>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</si>
  <si>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</si>
  <si>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</si>
  <si>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</si>
  <si>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</si>
  <si>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</si>
  <si>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</si>
  <si>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</si>
  <si>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</si>
  <si>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</si>
  <si>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</si>
  <si>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</si>
  <si>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</si>
  <si>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</si>
  <si>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</si>
  <si>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</si>
  <si>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</si>
  <si>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</si>
  <si>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</si>
  <si>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</si>
  <si>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</si>
  <si>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</si>
  <si>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</si>
  <si>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</si>
  <si>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</si>
  <si>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</si>
  <si>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</si>
  <si>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</si>
  <si>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</si>
  <si>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</si>
  <si>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</si>
  <si>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</si>
  <si>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</si>
  <si>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</si>
  <si>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</si>
  <si>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</si>
  <si>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</si>
  <si>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</si>
  <si>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</si>
  <si>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</si>
  <si>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</si>
  <si>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</si>
  <si>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</si>
  <si>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</si>
  <si>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</si>
  <si>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</si>
  <si>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</si>
  <si>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</si>
  <si>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</si>
  <si>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</si>
  <si>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</si>
  <si>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</si>
  <si>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</si>
  <si>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</si>
  <si>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</si>
  <si>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</si>
  <si>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</si>
  <si>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</si>
  <si>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</si>
  <si>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</si>
  <si>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</si>
  <si>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</si>
  <si>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</si>
  <si>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</si>
  <si>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</si>
  <si>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</si>
  <si>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</si>
  <si>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</si>
  <si>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</si>
  <si>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</si>
  <si>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</si>
  <si>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</si>
  <si>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</si>
  <si>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</si>
  <si>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</si>
  <si>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</si>
  <si>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</si>
  <si>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</si>
  <si>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</si>
  <si>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</si>
  <si>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</si>
  <si>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</si>
  <si>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</si>
  <si>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</si>
  <si>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</si>
  <si>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</si>
  <si>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</si>
  <si>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</si>
  <si>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</si>
  <si>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</si>
  <si>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</si>
  <si>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</si>
  <si>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</si>
  <si>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</si>
  <si>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</si>
  <si>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</si>
  <si>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</si>
  <si>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</si>
  <si>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</si>
  <si>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</si>
  <si>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</si>
  <si>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</si>
  <si>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</si>
  <si>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</si>
  <si>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</si>
  <si>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</si>
  <si>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</si>
  <si>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</si>
  <si>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</si>
  <si>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</si>
  <si>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</si>
  <si>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</si>
  <si>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</si>
  <si>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</si>
  <si>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</si>
  <si>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</si>
  <si>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</si>
  <si>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</si>
  <si>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</si>
  <si>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</si>
  <si>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</si>
  <si>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</si>
  <si>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</si>
  <si>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</si>
  <si>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</si>
  <si>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</si>
  <si>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</si>
  <si>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</si>
  <si>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</si>
  <si>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</si>
  <si>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</si>
  <si>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</si>
  <si>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</si>
  <si>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</si>
  <si>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</si>
  <si>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</si>
  <si>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</si>
  <si>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</si>
  <si>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</si>
  <si>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</si>
  <si>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</si>
  <si>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</si>
  <si>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</si>
  <si>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</si>
  <si>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</si>
  <si>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</si>
  <si>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</si>
  <si>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</si>
  <si>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</si>
  <si>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</si>
  <si>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</si>
  <si>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</si>
  <si>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</si>
  <si>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</si>
  <si>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</si>
  <si>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</si>
  <si>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</si>
  <si>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</si>
  <si>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</si>
  <si>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</si>
  <si>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</si>
  <si>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</si>
  <si>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</si>
  <si>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</si>
  <si>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</si>
  <si>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</si>
  <si>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</si>
  <si>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</si>
  <si>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</si>
  <si>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</si>
  <si>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</si>
  <si>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</si>
  <si>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</si>
  <si>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</si>
  <si>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</si>
  <si>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</si>
  <si>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</si>
  <si>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</si>
  <si>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</si>
  <si>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</si>
  <si>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</si>
  <si>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</si>
  <si>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</si>
  <si>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</si>
  <si>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</si>
  <si>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</si>
  <si>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</si>
  <si>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</si>
  <si>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</si>
  <si>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</si>
  <si>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</si>
  <si>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</si>
  <si>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</si>
  <si>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</si>
  <si>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</si>
  <si>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</si>
  <si>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</si>
  <si>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</si>
  <si>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</si>
  <si>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</si>
  <si>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</si>
  <si>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</si>
  <si>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</si>
  <si>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</si>
  <si>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</si>
  <si>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</si>
  <si>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</si>
  <si>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</si>
  <si>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</si>
  <si>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</si>
  <si>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</si>
  <si>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</si>
  <si>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</si>
  <si>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</si>
  <si>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</si>
  <si>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</si>
  <si>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</si>
  <si>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</si>
  <si>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</si>
  <si>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</si>
  <si>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</si>
  <si>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</si>
  <si>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</si>
  <si>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</si>
  <si>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</si>
  <si>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</si>
  <si>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</si>
  <si>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</si>
  <si>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</si>
  <si>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</si>
  <si>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</si>
  <si>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</si>
  <si>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</si>
  <si>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</si>
  <si>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</si>
  <si>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</si>
  <si>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</si>
  <si>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</si>
  <si>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</si>
  <si>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</si>
  <si>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</si>
  <si>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</si>
  <si>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</si>
  <si>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</si>
  <si>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</si>
  <si>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</si>
  <si>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</si>
  <si>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</si>
  <si>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</si>
  <si>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</si>
  <si>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</si>
  <si>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</si>
  <si>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</si>
  <si>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</si>
  <si>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</si>
  <si>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</si>
  <si>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</si>
  <si>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</si>
  <si>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</si>
  <si>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</si>
  <si>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</si>
  <si>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</si>
  <si>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</si>
  <si>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</si>
  <si>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</si>
  <si>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</si>
  <si>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</si>
  <si>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</si>
  <si>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</si>
  <si>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</si>
  <si>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</si>
  <si>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</si>
  <si>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</si>
  <si>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</si>
  <si>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</si>
  <si>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</si>
  <si>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</si>
  <si>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</si>
  <si>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</si>
  <si>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</si>
  <si>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</si>
  <si>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</si>
  <si>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</si>
  <si>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</si>
  <si>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</si>
  <si>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</si>
  <si>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</si>
  <si>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</si>
  <si>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</si>
  <si>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</si>
  <si>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</si>
  <si>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</si>
  <si>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</si>
  <si>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</si>
  <si>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</si>
  <si>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</si>
  <si>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</si>
  <si>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</si>
  <si>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</si>
  <si>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</si>
  <si>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</si>
  <si>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</si>
  <si>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</si>
  <si>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</si>
  <si>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</si>
  <si>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</si>
  <si>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</si>
  <si>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</si>
  <si>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</si>
  <si>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</si>
  <si>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</si>
  <si>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</si>
  <si>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</si>
  <si>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</si>
  <si>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</si>
  <si>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</si>
  <si>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</si>
  <si>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</si>
  <si>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</si>
  <si>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</si>
  <si>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</si>
  <si>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</si>
  <si>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</si>
  <si>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</si>
  <si>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</si>
  <si>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</si>
  <si>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</si>
  <si>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</si>
  <si>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</si>
  <si>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</si>
  <si>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</si>
  <si>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</si>
  <si>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</si>
  <si>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</si>
  <si>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</si>
  <si>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</si>
  <si>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</si>
  <si>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</si>
  <si>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</si>
  <si>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</si>
  <si>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</si>
  <si>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</si>
  <si>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</si>
  <si>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</si>
  <si>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</si>
  <si>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</si>
  <si>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</si>
  <si>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</si>
  <si>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</si>
  <si>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</si>
  <si>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</si>
  <si>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</si>
  <si>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</si>
  <si>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</si>
  <si>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</si>
  <si>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</si>
  <si>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</si>
  <si>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</si>
  <si>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</si>
  <si>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</si>
  <si>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</si>
  <si>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</si>
  <si>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</si>
  <si>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</si>
  <si>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</si>
  <si>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</si>
  <si>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</si>
  <si>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</si>
  <si>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</si>
  <si>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</si>
  <si>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</si>
  <si>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</si>
  <si>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</si>
  <si>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</si>
  <si>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</si>
  <si>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</si>
  <si>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</si>
  <si>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</si>
  <si>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</si>
  <si>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</si>
  <si>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</si>
  <si>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</si>
  <si>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</si>
  <si>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</si>
  <si>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</si>
  <si>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</si>
  <si>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</si>
  <si>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</si>
  <si>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</si>
  <si>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</si>
  <si>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</si>
  <si>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</si>
  <si>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</si>
  <si>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</si>
  <si>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</si>
  <si>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</si>
  <si>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</si>
  <si>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</si>
  <si>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</si>
  <si>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</si>
  <si>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</si>
  <si>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</si>
  <si>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</si>
  <si>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</si>
  <si>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</si>
  <si>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</si>
  <si>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</si>
  <si>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</si>
  <si>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</si>
  <si>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</si>
  <si>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</si>
  <si>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</si>
  <si>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</si>
  <si>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</si>
  <si>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</si>
  <si>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</si>
  <si>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</si>
  <si>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</si>
  <si>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</si>
  <si>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</si>
  <si>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</si>
  <si>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</si>
  <si>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</si>
  <si>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</si>
  <si>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</si>
  <si>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</si>
  <si>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</si>
  <si>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</si>
  <si>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</si>
  <si>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</si>
  <si>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</si>
  <si>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</si>
  <si>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</si>
  <si>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</si>
  <si>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</si>
  <si>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</si>
  <si>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</si>
  <si>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</si>
  <si>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</si>
  <si>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</si>
  <si>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</si>
  <si>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</si>
  <si>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</si>
  <si>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</si>
  <si>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</si>
  <si>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</si>
  <si>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</si>
  <si>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</si>
  <si>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</si>
  <si>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</si>
  <si>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</si>
  <si>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</si>
  <si>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</si>
  <si>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</si>
  <si>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</si>
  <si>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</si>
  <si>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</si>
  <si>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</si>
  <si>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</si>
  <si>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</si>
  <si>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</si>
  <si>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</si>
  <si>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</si>
  <si>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</si>
  <si>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</si>
  <si>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</si>
  <si>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</si>
  <si>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</si>
  <si>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</si>
  <si>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</si>
  <si>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</si>
  <si>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</si>
  <si>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</si>
  <si>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</si>
  <si>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</si>
  <si>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</si>
  <si>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</si>
  <si>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</si>
  <si>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</si>
  <si>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</si>
  <si>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</si>
  <si>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</si>
  <si>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</si>
  <si>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</si>
  <si>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</si>
  <si>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</si>
  <si>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</si>
  <si>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</si>
  <si>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</si>
  <si>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</si>
  <si>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</si>
  <si>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</si>
  <si>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</si>
  <si>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</si>
  <si>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</si>
  <si>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</si>
  <si>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</si>
  <si>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</si>
  <si>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</si>
  <si>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</si>
  <si>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</si>
  <si>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</si>
  <si>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</si>
  <si>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</si>
  <si>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</si>
  <si>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</si>
  <si>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</si>
  <si>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</si>
  <si>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</si>
  <si>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</si>
  <si>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</si>
  <si>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</si>
  <si>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</si>
  <si>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</si>
  <si>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</si>
  <si>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</si>
  <si>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</si>
  <si>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</si>
  <si>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</si>
  <si>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</si>
  <si>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</si>
  <si>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</si>
  <si>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</si>
  <si>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</si>
  <si>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</si>
  <si>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</si>
  <si>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</si>
  <si>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</si>
  <si>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</si>
  <si>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</si>
  <si>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</si>
  <si>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</si>
  <si>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</si>
  <si>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</si>
  <si>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</si>
  <si>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</si>
  <si>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</si>
  <si>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</si>
  <si>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</si>
  <si>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</si>
  <si>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</si>
  <si>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</si>
  <si>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</si>
  <si>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</si>
  <si>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</si>
  <si>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</si>
  <si>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</si>
  <si>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</si>
  <si>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</si>
  <si>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</si>
  <si>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</si>
  <si>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</si>
  <si>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</si>
  <si>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</si>
  <si>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</si>
  <si>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</si>
  <si>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</si>
  <si>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</si>
  <si>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</si>
  <si>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</si>
  <si>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</si>
  <si>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</si>
  <si>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</si>
  <si>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</si>
  <si>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</si>
  <si>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</si>
  <si>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</si>
  <si>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</si>
  <si>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</si>
  <si>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</si>
  <si>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</si>
  <si>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</si>
  <si>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</si>
  <si>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</si>
  <si>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</si>
  <si>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</si>
  <si>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</si>
  <si>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</si>
  <si>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</si>
  <si>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</si>
  <si>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</si>
  <si>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</si>
  <si>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</si>
  <si>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</si>
  <si>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</si>
  <si>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</si>
  <si>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</si>
  <si>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</si>
  <si>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</si>
  <si>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</si>
  <si>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</si>
  <si>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</si>
  <si>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</si>
  <si>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</si>
  <si>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</si>
  <si>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</si>
  <si>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</si>
  <si>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</si>
  <si>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</si>
  <si>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</si>
  <si>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</si>
  <si>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</si>
  <si>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</si>
  <si>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</si>
  <si>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</si>
  <si>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</si>
  <si>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</si>
  <si>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</si>
  <si>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</si>
  <si>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</si>
  <si>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</si>
  <si>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</si>
  <si>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</si>
  <si>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</si>
  <si>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</si>
  <si>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</si>
  <si>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</si>
  <si>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</si>
  <si>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</si>
  <si>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</si>
  <si>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</si>
  <si>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</si>
  <si>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</si>
  <si>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</si>
  <si>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</si>
  <si>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</si>
  <si>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</si>
  <si>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</si>
  <si>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</si>
  <si>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</si>
  <si>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</si>
  <si>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</si>
  <si>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</si>
  <si>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</si>
  <si>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</si>
  <si>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</si>
  <si>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</si>
  <si>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</si>
  <si>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</si>
  <si>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</si>
  <si>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</si>
  <si>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</si>
  <si>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</si>
  <si>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</si>
  <si>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</si>
  <si>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</si>
  <si>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</si>
  <si>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</si>
  <si>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</si>
  <si>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</si>
  <si>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</si>
  <si>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</si>
  <si>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</si>
  <si>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</si>
  <si>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</si>
  <si>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</si>
  <si>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</si>
  <si>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</si>
  <si>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</si>
  <si>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</si>
  <si>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</si>
  <si>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</si>
  <si>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</si>
  <si>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</si>
  <si>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</si>
  <si>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</si>
  <si>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</si>
  <si>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</si>
  <si>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</si>
  <si>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</si>
  <si>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</si>
  <si>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</si>
  <si>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</si>
  <si>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</si>
  <si>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</si>
  <si>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</si>
  <si>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</si>
  <si>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</si>
  <si>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</si>
  <si>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</si>
  <si>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</si>
  <si>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</si>
  <si>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</si>
  <si>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</si>
  <si>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</si>
  <si>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</si>
  <si>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</si>
  <si>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</si>
  <si>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</si>
  <si>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</si>
  <si>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</si>
  <si>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</si>
  <si>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</si>
  <si>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</si>
  <si>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</si>
  <si>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</si>
  <si>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</si>
  <si>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</si>
  <si>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</si>
  <si>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</si>
  <si>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</si>
  <si>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</si>
  <si>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</si>
  <si>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</si>
  <si>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</si>
  <si>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</si>
  <si>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</si>
  <si>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</si>
  <si>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</si>
  <si>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</si>
  <si>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</si>
  <si>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</si>
  <si>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</si>
  <si>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</si>
  <si>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</si>
  <si>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</si>
  <si>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</si>
  <si>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</si>
  <si>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</si>
  <si>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</si>
  <si>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</si>
  <si>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</si>
  <si>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</si>
  <si>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</si>
  <si>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</si>
  <si>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</si>
  <si>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</si>
  <si>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</si>
  <si>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</si>
  <si>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</si>
  <si>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</si>
  <si>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</si>
  <si>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</si>
  <si>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</si>
  <si>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</si>
  <si>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</si>
  <si>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</si>
  <si>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</si>
  <si>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</si>
  <si>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</si>
  <si>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</si>
  <si>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</si>
  <si>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</si>
  <si>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</si>
  <si>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</si>
  <si>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</si>
  <si>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</si>
  <si>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</si>
  <si>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</si>
  <si>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</si>
  <si>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</si>
  <si>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</si>
  <si>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</si>
  <si>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</si>
  <si>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</si>
  <si>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</si>
  <si>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</si>
  <si>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</si>
  <si>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</si>
  <si>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</si>
  <si>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</si>
  <si>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</si>
  <si>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</si>
  <si>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</si>
  <si>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</si>
  <si>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</si>
  <si>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</si>
  <si>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</si>
  <si>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</si>
  <si>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</si>
  <si>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</si>
  <si>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</si>
  <si>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</si>
  <si>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</si>
  <si>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</si>
  <si>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</si>
  <si>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</si>
  <si>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</si>
  <si>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</si>
  <si>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</si>
  <si>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</si>
  <si>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</si>
  <si>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</si>
  <si>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</si>
  <si>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</si>
  <si>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</si>
  <si>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</si>
  <si>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</si>
  <si>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</si>
  <si>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</si>
  <si>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</si>
  <si>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</si>
  <si>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</si>
  <si>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</si>
  <si>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</si>
  <si>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</si>
  <si>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</si>
  <si>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</si>
  <si>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</si>
  <si>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</si>
  <si>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</si>
  <si>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</si>
  <si>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</si>
  <si>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</si>
  <si>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</si>
  <si>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</si>
  <si>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</si>
  <si>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</si>
  <si>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</si>
  <si>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</si>
  <si>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</si>
  <si>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</si>
  <si>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</si>
  <si>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</si>
  <si>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</si>
  <si>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</si>
  <si>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</si>
  <si>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</si>
  <si>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</si>
  <si>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</si>
  <si>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</si>
  <si>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</si>
  <si>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</si>
  <si>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</si>
  <si>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</si>
  <si>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</si>
  <si>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</si>
  <si>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</si>
  <si>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</si>
  <si>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</si>
  <si>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</si>
  <si>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</si>
  <si>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</si>
  <si>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</si>
  <si>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</si>
  <si>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</si>
  <si>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</si>
  <si>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</si>
  <si>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</si>
  <si>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</si>
  <si>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</si>
  <si>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</si>
  <si>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</si>
  <si>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</si>
  <si>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</si>
  <si>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</si>
  <si>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</si>
  <si>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</si>
  <si>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</si>
  <si>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</si>
  <si>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</si>
  <si>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</si>
  <si>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</si>
  <si>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</si>
  <si>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</si>
  <si>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</si>
  <si>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</si>
  <si>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</si>
  <si>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</si>
  <si>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</si>
  <si>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</si>
  <si>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</si>
  <si>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</si>
  <si>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</si>
  <si>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</si>
  <si>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</si>
  <si>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</si>
  <si>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</si>
  <si>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</si>
  <si>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</si>
  <si>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</si>
  <si>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</si>
  <si>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</si>
  <si>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</si>
  <si>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</si>
  <si>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</si>
  <si>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</si>
  <si>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</si>
  <si>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</si>
  <si>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</si>
  <si>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</si>
  <si>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</si>
  <si>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</si>
  <si>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</si>
  <si>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</si>
  <si>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</si>
  <si>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</si>
  <si>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</si>
  <si>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</si>
  <si>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</si>
  <si>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</si>
  <si>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</si>
  <si>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</si>
  <si>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</si>
  <si>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</si>
  <si>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</si>
  <si>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</si>
  <si>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</si>
  <si>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</si>
  <si>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</si>
  <si>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</si>
  <si>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</si>
  <si>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</si>
  <si>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</si>
  <si>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</si>
  <si>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</si>
  <si>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</si>
  <si>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</si>
  <si>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</si>
  <si>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</si>
  <si>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</si>
  <si>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</si>
  <si>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</si>
  <si>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</si>
  <si>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</si>
  <si>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</si>
  <si>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</si>
  <si>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</si>
  <si>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</si>
  <si>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</si>
  <si>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</si>
  <si>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</si>
  <si>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</si>
  <si>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</si>
  <si>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</si>
  <si>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</si>
  <si>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</si>
  <si>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</si>
  <si>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</si>
  <si>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</si>
  <si>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</si>
  <si>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</si>
  <si>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</si>
  <si>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</si>
  <si>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</si>
  <si>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</si>
  <si>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</si>
  <si>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</si>
  <si>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</si>
  <si>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</si>
  <si>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</si>
  <si>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</si>
  <si>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</si>
  <si>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</si>
  <si>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</si>
  <si>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</si>
  <si>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</si>
  <si>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</si>
  <si>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</si>
  <si>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</si>
  <si>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</si>
  <si>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</si>
  <si>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</si>
  <si>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</si>
  <si>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</si>
  <si>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</si>
  <si>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</si>
  <si>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</si>
  <si>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</si>
  <si>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</si>
  <si>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</si>
  <si>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</si>
  <si>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</si>
  <si>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</si>
  <si>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</si>
  <si>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</si>
  <si>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</si>
  <si>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</si>
  <si>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</si>
  <si>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</si>
  <si>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</si>
  <si>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</si>
  <si>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</si>
  <si>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</si>
  <si>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</si>
  <si>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</si>
  <si>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</si>
  <si>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</si>
  <si>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</si>
  <si>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</si>
  <si>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</si>
  <si>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</si>
  <si>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</si>
  <si>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</si>
  <si>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</si>
  <si>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</si>
  <si>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</si>
  <si>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</si>
  <si>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</si>
  <si>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</si>
  <si>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</si>
  <si>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</si>
  <si>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</si>
  <si>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</si>
  <si>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</si>
  <si>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</si>
  <si>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</si>
  <si>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</si>
  <si>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</si>
  <si>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</si>
  <si>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</si>
  <si>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</si>
  <si>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</si>
  <si>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</si>
  <si>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</si>
  <si>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</si>
  <si>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</si>
  <si>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</si>
  <si>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</si>
  <si>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</si>
  <si>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</si>
  <si>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</si>
  <si>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</si>
  <si>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</si>
  <si>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</si>
  <si>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</si>
  <si>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</si>
  <si>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</si>
  <si>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</si>
  <si>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</si>
  <si>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</si>
  <si>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</si>
  <si>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</si>
  <si>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</si>
  <si>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</si>
  <si>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</si>
  <si>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</si>
  <si>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</si>
  <si>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</si>
  <si>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</si>
  <si>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</si>
  <si>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</si>
  <si>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</si>
  <si>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</si>
  <si>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</si>
  <si>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</si>
  <si>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</si>
  <si>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</si>
  <si>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</si>
  <si>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</si>
  <si>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</si>
  <si>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</si>
  <si>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</si>
  <si>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</si>
  <si>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</si>
  <si>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</si>
  <si>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</si>
  <si>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</si>
  <si>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</si>
  <si>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</si>
  <si>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</si>
  <si>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</si>
  <si>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</si>
  <si>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</si>
  <si>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</si>
  <si>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</si>
  <si>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</si>
  <si>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</si>
  <si>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</si>
  <si>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</si>
  <si>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</si>
  <si>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</si>
  <si>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</si>
  <si>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</si>
  <si>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</si>
  <si>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</si>
  <si>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</si>
  <si>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</si>
  <si>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</si>
  <si>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</si>
  <si>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</si>
  <si>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</si>
  <si>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</si>
  <si>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</si>
  <si>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</si>
  <si>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</si>
  <si>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</si>
  <si>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</si>
  <si>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</si>
  <si>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</si>
  <si>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</si>
  <si>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</si>
  <si>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</si>
  <si>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</si>
  <si>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</si>
  <si>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</si>
  <si>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</si>
  <si>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</si>
  <si>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</si>
  <si>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</si>
  <si>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</si>
  <si>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</si>
  <si>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</si>
  <si>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</si>
  <si>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</si>
  <si>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</si>
  <si>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</si>
  <si>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</si>
  <si>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</si>
  <si>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</si>
  <si>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</si>
  <si>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</si>
  <si>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</si>
  <si>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</si>
  <si>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</si>
  <si>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</si>
  <si>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</si>
  <si>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</si>
  <si>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</si>
  <si>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</si>
  <si>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</si>
  <si>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</si>
  <si>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</si>
  <si>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</si>
  <si>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</si>
  <si>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</si>
  <si>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</si>
  <si>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</si>
  <si>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</si>
  <si>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</si>
  <si>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</si>
  <si>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</si>
  <si>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</si>
  <si>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</si>
  <si>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</si>
  <si>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</si>
  <si>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</si>
  <si>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</si>
  <si>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</si>
  <si>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</si>
  <si>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</si>
  <si>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</si>
  <si>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</si>
  <si>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</si>
  <si>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</si>
  <si>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</si>
  <si>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</si>
  <si>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</si>
  <si>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</si>
  <si>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</si>
  <si>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</si>
  <si>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</si>
  <si>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</si>
  <si>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</si>
  <si>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</si>
  <si>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</si>
  <si>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</si>
  <si>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</si>
  <si>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</si>
  <si>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</si>
  <si>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</si>
  <si>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</si>
  <si>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</si>
  <si>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</si>
  <si>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</si>
  <si>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</si>
  <si>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</si>
  <si>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</si>
  <si>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</si>
  <si>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</si>
  <si>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</si>
  <si>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</si>
  <si>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</si>
  <si>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</si>
  <si>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</si>
  <si>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</si>
  <si>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</si>
  <si>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</si>
  <si>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</si>
  <si>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</si>
  <si>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</si>
  <si>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</si>
  <si>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</si>
  <si>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</si>
  <si>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</si>
  <si>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</si>
  <si>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</si>
  <si>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</si>
  <si>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</si>
  <si>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</si>
  <si>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</si>
  <si>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</si>
  <si>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</si>
  <si>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</si>
  <si>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</si>
  <si>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</si>
  <si>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</si>
  <si>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</si>
  <si>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</si>
  <si>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</si>
  <si>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</si>
  <si>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</si>
  <si>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</si>
  <si>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</si>
  <si>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</si>
  <si>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</si>
  <si>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</si>
  <si>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</si>
  <si>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</si>
  <si>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</si>
  <si>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</si>
  <si>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</si>
  <si>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</si>
  <si>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</si>
  <si>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</si>
  <si>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</si>
  <si>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</si>
  <si>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</si>
  <si>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</si>
  <si>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</si>
  <si>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</si>
  <si>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</si>
  <si>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</si>
  <si>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</si>
  <si>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</si>
  <si>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</si>
  <si>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</si>
  <si>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</si>
  <si>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</si>
  <si>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</si>
  <si>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</si>
  <si>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</si>
  <si>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</si>
  <si>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</si>
  <si>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</si>
  <si>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</si>
  <si>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</si>
  <si>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</si>
  <si>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</si>
  <si>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</si>
  <si>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</si>
  <si>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</si>
  <si>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</si>
  <si>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</si>
  <si>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</si>
  <si>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</si>
  <si>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</si>
  <si>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</si>
  <si>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</si>
  <si>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</si>
  <si>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</si>
  <si>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</si>
  <si>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</si>
  <si>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</si>
  <si>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</si>
  <si>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</si>
  <si>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</si>
  <si>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</si>
  <si>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</si>
  <si>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</si>
  <si>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</si>
  <si>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</si>
  <si>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</si>
  <si>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</si>
  <si>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</si>
  <si>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</si>
  <si>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</si>
  <si>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</si>
  <si>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</si>
  <si>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</si>
  <si>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</si>
  <si>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</si>
  <si>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</si>
  <si>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</si>
  <si>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</si>
  <si>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</si>
  <si>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</si>
  <si>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</si>
  <si>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</si>
  <si>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</si>
  <si>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</si>
  <si>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</si>
  <si>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</si>
  <si>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</si>
  <si>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</si>
  <si>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</si>
  <si>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</si>
  <si>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</si>
  <si>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</si>
  <si>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</si>
  <si>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</si>
  <si>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</si>
  <si>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</si>
  <si>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</si>
  <si>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</si>
  <si>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</si>
  <si>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</si>
  <si>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</si>
  <si>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</si>
  <si>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</si>
  <si>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</si>
  <si>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</si>
  <si>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</si>
  <si>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</si>
  <si>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</si>
  <si>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</si>
  <si>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</si>
  <si>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</si>
  <si>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</si>
  <si>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</si>
  <si>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</si>
  <si>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</si>
  <si>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</si>
  <si>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</si>
  <si>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</si>
  <si>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</si>
  <si>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</si>
  <si>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</si>
  <si>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</si>
  <si>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</si>
  <si>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</si>
  <si>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</si>
  <si>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</si>
  <si>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</si>
  <si>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</si>
  <si>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</si>
  <si>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</si>
  <si>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</si>
  <si>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</si>
  <si>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</si>
  <si>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</si>
  <si>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</si>
  <si>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</si>
  <si>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</si>
  <si>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</si>
  <si>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</si>
  <si>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</si>
  <si>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</si>
  <si>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</si>
  <si>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</si>
  <si>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</si>
  <si>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</si>
  <si>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</si>
  <si>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</si>
  <si>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</si>
  <si>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</si>
  <si>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</si>
  <si>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</si>
  <si>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</si>
  <si>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</si>
  <si>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</si>
  <si>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</si>
  <si>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</si>
  <si>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</si>
  <si>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</si>
  <si>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</si>
  <si>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</si>
  <si>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</si>
  <si>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</si>
  <si>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</si>
  <si>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</si>
  <si>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</si>
  <si>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</si>
  <si>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</si>
  <si>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</si>
  <si>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</si>
  <si>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</si>
  <si>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</si>
  <si>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</si>
  <si>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</si>
  <si>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</si>
  <si>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</si>
  <si>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</si>
  <si>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</si>
  <si>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</si>
  <si>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</si>
  <si>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</si>
  <si>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</si>
  <si>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</si>
  <si>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</si>
  <si>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</si>
  <si>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</si>
  <si>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</si>
  <si>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</si>
  <si>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</si>
  <si>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</si>
  <si>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</si>
  <si>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</si>
  <si>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</si>
  <si>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</si>
  <si>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</si>
  <si>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</si>
  <si>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</si>
  <si>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</si>
  <si>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</si>
  <si>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</si>
  <si>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</si>
  <si>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</si>
  <si>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</si>
  <si>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</si>
  <si>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</si>
  <si>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</si>
  <si>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</si>
  <si>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</si>
  <si>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</si>
  <si>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</si>
  <si>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</si>
  <si>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</si>
  <si>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</si>
  <si>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</si>
  <si>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</si>
  <si>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</si>
  <si>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</si>
  <si>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</si>
  <si>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</si>
  <si>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</si>
  <si>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</si>
  <si>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</si>
  <si>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</si>
  <si>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</si>
  <si>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</si>
  <si>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</si>
  <si>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</si>
  <si>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</si>
  <si>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</si>
  <si>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</si>
  <si>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</si>
  <si>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</si>
  <si>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</si>
  <si>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</si>
  <si>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</si>
  <si>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</si>
  <si>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</si>
  <si>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</si>
  <si>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</si>
  <si>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</si>
  <si>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</si>
  <si>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</si>
  <si>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</si>
  <si>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</si>
  <si>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</si>
  <si>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</si>
  <si>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</si>
  <si>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</si>
  <si>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</si>
  <si>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</si>
  <si>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</si>
  <si>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</si>
  <si>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</si>
  <si>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</si>
  <si>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</si>
  <si>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</si>
  <si>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</si>
  <si>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</si>
  <si>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</si>
  <si>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</si>
  <si>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</si>
  <si>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</si>
  <si>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</si>
  <si>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</si>
  <si>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</si>
  <si>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</si>
  <si>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</si>
  <si>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</si>
  <si>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</si>
  <si>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</si>
  <si>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</si>
  <si>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</si>
  <si>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</si>
  <si>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</si>
  <si>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</si>
  <si>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</si>
  <si>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</si>
  <si>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</si>
  <si>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</si>
  <si>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</si>
  <si>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</si>
  <si>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</si>
  <si>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</si>
  <si>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</si>
  <si>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</si>
  <si>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</si>
  <si>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</si>
  <si>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</si>
  <si>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</si>
  <si>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</si>
  <si>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</si>
  <si>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</si>
  <si>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</si>
  <si>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</si>
  <si>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</si>
  <si>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</si>
  <si>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</si>
  <si>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</si>
  <si>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</si>
  <si>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</si>
  <si>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</si>
  <si>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</si>
  <si>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</si>
  <si>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</si>
  <si>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</si>
  <si>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</si>
  <si>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</si>
  <si>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</si>
  <si>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</si>
  <si>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</si>
  <si>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</si>
  <si>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</si>
  <si>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</si>
  <si>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</si>
  <si>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</si>
  <si>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</si>
  <si>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</si>
  <si>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</si>
  <si>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</si>
  <si>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</si>
  <si>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</si>
  <si>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</si>
  <si>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</si>
  <si>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</si>
  <si>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</si>
  <si>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</si>
  <si>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</si>
  <si>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</si>
  <si>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</si>
  <si>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</si>
  <si>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</si>
  <si>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</si>
  <si>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</si>
  <si>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</si>
  <si>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</si>
  <si>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</si>
  <si>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</si>
  <si>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</si>
  <si>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</si>
  <si>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</si>
  <si>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</si>
  <si>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</si>
  <si>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</si>
  <si>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</si>
  <si>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</si>
  <si>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</si>
  <si>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</si>
  <si>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</si>
  <si>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</si>
  <si>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</si>
  <si>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</si>
  <si>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</si>
  <si>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</si>
  <si>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</si>
  <si>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</si>
  <si>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</si>
  <si>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</si>
  <si>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</si>
  <si>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</si>
  <si>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</si>
  <si>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</si>
  <si>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</si>
  <si>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</si>
  <si>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</si>
  <si>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</si>
  <si>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</si>
  <si>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</si>
  <si>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</si>
  <si>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</si>
  <si>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</si>
  <si>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</si>
  <si>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</si>
  <si>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</si>
  <si>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</si>
  <si>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</si>
  <si>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</si>
  <si>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</si>
  <si>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</si>
  <si>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</si>
  <si>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</si>
  <si>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</si>
  <si>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</si>
  <si>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</si>
  <si>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</si>
  <si>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</si>
  <si>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</si>
  <si>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</si>
  <si>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</si>
  <si>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</si>
  <si>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</si>
  <si>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</si>
  <si>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</si>
  <si>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</si>
  <si>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</si>
  <si>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</si>
  <si>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</si>
  <si>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</si>
  <si>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</si>
  <si>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</si>
  <si>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</si>
  <si>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</si>
  <si>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</si>
  <si>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</si>
  <si>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</si>
  <si>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</si>
  <si>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</si>
  <si>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</si>
  <si>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</si>
  <si>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</si>
  <si>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</si>
  <si>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</si>
  <si>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</si>
  <si>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</si>
  <si>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</si>
  <si>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</si>
  <si>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</si>
  <si>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</si>
  <si>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</si>
  <si>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</si>
  <si>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</si>
  <si>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</si>
  <si>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</si>
  <si>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</si>
  <si>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</si>
  <si>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</si>
  <si>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</si>
  <si>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</si>
  <si>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</si>
  <si>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</si>
  <si>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</si>
  <si>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</si>
  <si>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</si>
  <si>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</si>
  <si>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</si>
  <si>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</si>
  <si>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</si>
  <si>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</si>
  <si>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</si>
  <si>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</si>
  <si>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</si>
  <si>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</si>
  <si>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</si>
  <si>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</si>
  <si>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</si>
  <si>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</si>
  <si>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</si>
  <si>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</si>
  <si>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</si>
  <si>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</si>
  <si>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</si>
  <si>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</si>
  <si>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</si>
  <si>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</si>
  <si>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</si>
  <si>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</si>
  <si>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</si>
  <si>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</si>
  <si>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</si>
  <si>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</si>
  <si>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</si>
  <si>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</si>
  <si>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</si>
  <si>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</si>
  <si>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</si>
  <si>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</si>
  <si>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</si>
  <si>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</si>
  <si>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</si>
  <si>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</si>
  <si>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</si>
  <si>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</si>
  <si>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</si>
  <si>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</si>
  <si>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</si>
  <si>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</si>
  <si>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</si>
  <si>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</si>
  <si>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</si>
  <si>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</si>
  <si>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</si>
  <si>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</si>
  <si>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</si>
  <si>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</si>
  <si>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</si>
  <si>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</si>
  <si>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</si>
  <si>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</si>
  <si>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</si>
  <si>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</si>
  <si>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</si>
  <si>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</si>
  <si>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</si>
  <si>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</si>
  <si>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</si>
  <si>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</si>
  <si>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</si>
  <si>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</si>
  <si>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</si>
  <si>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</si>
  <si>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</si>
  <si>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</si>
  <si>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</si>
  <si>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</si>
  <si>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</si>
  <si>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</si>
  <si>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</si>
  <si>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</si>
  <si>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</si>
  <si>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</si>
  <si>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</si>
  <si>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</si>
  <si>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</si>
  <si>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</si>
  <si>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</si>
  <si>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</si>
  <si>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</si>
  <si>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</si>
  <si>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</si>
  <si>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</si>
  <si>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</si>
  <si>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</si>
  <si>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</si>
  <si>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</si>
  <si>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</si>
  <si>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</si>
  <si>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</si>
  <si>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</si>
  <si>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</si>
  <si>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</si>
  <si>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</si>
  <si>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</si>
  <si>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</si>
  <si>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</si>
  <si>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</si>
  <si>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</si>
  <si>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</si>
  <si>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</si>
  <si>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</si>
  <si>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</si>
  <si>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</si>
  <si>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</si>
  <si>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</si>
  <si>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</si>
  <si>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</si>
  <si>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</si>
  <si>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</si>
  <si>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</si>
  <si>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</si>
  <si>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</si>
  <si>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</si>
  <si>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</si>
  <si>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</si>
  <si>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</si>
  <si>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</si>
  <si>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</si>
  <si>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</si>
  <si>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</si>
  <si>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</si>
  <si>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</si>
  <si>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</si>
  <si>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</si>
  <si>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</si>
  <si>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</si>
  <si>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</si>
  <si>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</si>
  <si>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</si>
  <si>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</si>
  <si>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</si>
  <si>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</si>
  <si>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</si>
  <si>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</si>
  <si>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</si>
  <si>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</si>
  <si>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</si>
  <si>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</si>
  <si>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</si>
  <si>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</si>
  <si>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</si>
  <si>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</si>
  <si>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</si>
  <si>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</si>
  <si>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</si>
  <si>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</si>
  <si>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</si>
  <si>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</si>
  <si>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</si>
  <si>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</si>
  <si>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</si>
  <si>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</si>
  <si>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</si>
  <si>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</si>
  <si>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</si>
  <si>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</si>
  <si>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</si>
  <si>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</si>
  <si>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</si>
  <si>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</si>
  <si>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</si>
  <si>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</si>
  <si>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</si>
  <si>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</si>
  <si>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</si>
  <si>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</si>
  <si>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</si>
  <si>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</si>
  <si>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</si>
  <si>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</si>
  <si>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</si>
  <si>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</si>
  <si>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</si>
  <si>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</si>
  <si>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</si>
  <si>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</si>
  <si>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</si>
  <si>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</si>
  <si>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</si>
  <si>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</si>
  <si>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</si>
  <si>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</si>
  <si>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</si>
  <si>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</si>
  <si>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</si>
  <si>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</si>
  <si>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</si>
  <si>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</si>
  <si>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</si>
  <si>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</si>
  <si>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</si>
  <si>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</si>
  <si>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</si>
  <si>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</si>
  <si>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</si>
  <si>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</si>
  <si>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</si>
  <si>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</si>
  <si>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</si>
  <si>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</si>
  <si>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</si>
  <si>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</si>
  <si>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</si>
  <si>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</si>
  <si>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</si>
  <si>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</si>
  <si>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</si>
  <si>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</si>
  <si>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</si>
  <si>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</si>
  <si>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</si>
  <si>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</si>
  <si>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</si>
  <si>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</si>
  <si>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</si>
  <si>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</si>
  <si>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</si>
  <si>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</si>
  <si>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</si>
  <si>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</si>
  <si>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</si>
  <si>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</si>
  <si>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</si>
  <si>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</si>
  <si>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</si>
  <si>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</si>
  <si>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</si>
  <si>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</si>
  <si>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</si>
  <si>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</si>
  <si>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</si>
  <si>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</si>
  <si>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</si>
  <si>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</si>
  <si>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</si>
  <si>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</si>
  <si>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</si>
  <si>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</si>
  <si>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</si>
  <si>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</si>
  <si>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</si>
  <si>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</si>
  <si>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</si>
  <si>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</si>
  <si>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</si>
  <si>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</si>
  <si>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</si>
  <si>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</si>
  <si>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</si>
  <si>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</si>
  <si>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</si>
  <si>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</si>
  <si>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</si>
  <si>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</si>
  <si>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</si>
  <si>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</si>
  <si>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</si>
  <si>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</si>
  <si>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</si>
  <si>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</si>
  <si>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</si>
  <si>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</si>
  <si>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</si>
  <si>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</si>
  <si>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</si>
  <si>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</si>
  <si>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</si>
  <si>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</si>
  <si>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</si>
  <si>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</si>
  <si>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</si>
  <si>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</si>
  <si>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</si>
  <si>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</si>
  <si>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</si>
  <si>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</si>
  <si>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</si>
  <si>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</si>
  <si>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</si>
  <si>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</si>
  <si>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</si>
  <si>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</si>
  <si>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</si>
  <si>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</si>
  <si>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</si>
  <si>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</si>
  <si>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</si>
  <si>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</si>
  <si>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</si>
  <si>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</si>
  <si>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</si>
  <si>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</si>
  <si>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</si>
  <si>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</si>
  <si>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</si>
  <si>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</si>
  <si>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</si>
  <si>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</si>
  <si>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</si>
  <si>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</si>
  <si>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</si>
  <si>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</si>
  <si>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</si>
  <si>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</si>
  <si>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</si>
  <si>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</si>
  <si>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</si>
  <si>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</si>
  <si>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</si>
  <si>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</si>
  <si>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</si>
  <si>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</si>
  <si>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</si>
  <si>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</si>
  <si>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</si>
  <si>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</si>
  <si>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</si>
  <si>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</si>
  <si>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</si>
  <si>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</si>
  <si>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</si>
  <si>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</si>
  <si>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</si>
  <si>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</si>
  <si>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</si>
  <si>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</si>
  <si>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</si>
  <si>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</si>
  <si>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</si>
  <si>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</si>
  <si>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</si>
  <si>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</si>
  <si>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</si>
  <si>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</si>
  <si>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</si>
  <si>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</si>
  <si>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</si>
  <si>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</si>
  <si>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</si>
  <si>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</si>
  <si>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</si>
  <si>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</si>
  <si>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</si>
  <si>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</si>
  <si>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</si>
  <si>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</si>
  <si>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</si>
  <si>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</si>
  <si>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</si>
  <si>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</si>
  <si>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</si>
  <si>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</si>
  <si>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</si>
  <si>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</si>
  <si>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</si>
  <si>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</si>
  <si>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</si>
  <si>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</si>
  <si>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</si>
  <si>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</si>
  <si>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</si>
  <si>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</si>
  <si>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</si>
  <si>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</si>
  <si>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</si>
  <si>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</si>
  <si>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</si>
  <si>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</si>
  <si>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</si>
  <si>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</si>
  <si>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</si>
  <si>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</si>
  <si>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</si>
  <si>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</si>
  <si>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</si>
  <si>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</si>
  <si>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</si>
  <si>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</si>
  <si>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</si>
  <si>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</si>
  <si>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</si>
  <si>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</si>
  <si>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</si>
  <si>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</si>
  <si>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</si>
  <si>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</si>
  <si>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</si>
  <si>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</si>
  <si>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</si>
  <si>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</si>
  <si>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</si>
  <si>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</si>
  <si>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</si>
  <si>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</si>
  <si>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</si>
  <si>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</si>
  <si>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</si>
  <si>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</si>
  <si>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</si>
  <si>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</si>
  <si>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</si>
  <si>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</si>
  <si>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</si>
  <si>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</si>
  <si>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</si>
  <si>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</si>
  <si>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</si>
  <si>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</si>
  <si>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</si>
  <si>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</si>
  <si>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</si>
  <si>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</si>
  <si>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</si>
  <si>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</si>
  <si>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</si>
  <si>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</si>
  <si>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</si>
  <si>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</si>
  <si>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</si>
  <si>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</si>
  <si>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</si>
  <si>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</si>
  <si>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</si>
  <si>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</si>
  <si>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</si>
  <si>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</si>
  <si>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</si>
  <si>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</si>
  <si>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</si>
  <si>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</si>
  <si>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</si>
  <si>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</si>
  <si>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</si>
  <si>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</si>
  <si>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</si>
  <si>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</si>
  <si>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</si>
  <si>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</si>
  <si>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</si>
  <si>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</si>
  <si>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</si>
  <si>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</si>
  <si>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</si>
  <si>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</si>
  <si>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</si>
  <si>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</si>
  <si>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</si>
  <si>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</si>
  <si>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</si>
  <si>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</si>
  <si>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</si>
  <si>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</si>
  <si>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</si>
  <si>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</si>
  <si>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</si>
  <si>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</si>
  <si>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</si>
  <si>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</si>
  <si>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</si>
  <si>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</si>
  <si>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</si>
  <si>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</si>
  <si>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</si>
  <si>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</si>
  <si>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</si>
  <si>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</si>
  <si>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</si>
  <si>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</si>
  <si>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</si>
  <si>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</si>
  <si>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</si>
  <si>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</si>
  <si>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</si>
  <si>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</si>
  <si>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</si>
  <si>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</si>
  <si>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</si>
  <si>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</si>
  <si>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</si>
  <si>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</si>
  <si>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</si>
  <si>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</si>
  <si>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</si>
  <si>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</si>
  <si>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</si>
  <si>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</si>
  <si>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</si>
  <si>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</si>
  <si>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</si>
  <si>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</si>
  <si>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</si>
  <si>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</si>
  <si>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</si>
  <si>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</si>
  <si>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</si>
  <si>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</si>
  <si>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</si>
  <si>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</si>
  <si>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</si>
  <si>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</si>
  <si>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</si>
  <si>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</si>
  <si>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</si>
  <si>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</si>
  <si>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</si>
  <si>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</si>
  <si>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</si>
  <si>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</si>
  <si>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</si>
  <si>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</si>
  <si>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</si>
  <si>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</si>
  <si>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</si>
  <si>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</si>
  <si>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</si>
  <si>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</si>
  <si>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</si>
  <si>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</si>
  <si>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</si>
  <si>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</si>
  <si>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</si>
  <si>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</si>
  <si>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</si>
  <si>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</si>
  <si>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</si>
  <si>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</si>
  <si>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</si>
  <si>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</si>
  <si>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</si>
  <si>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</si>
  <si>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</si>
  <si>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</si>
  <si>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</si>
  <si>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</si>
  <si>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</si>
  <si>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</si>
  <si>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</si>
  <si>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</si>
  <si>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</si>
  <si>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</si>
  <si>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</si>
  <si>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</si>
  <si>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</si>
  <si>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</si>
  <si>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</si>
  <si>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</si>
  <si>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</si>
  <si>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</si>
  <si>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</si>
  <si>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</si>
  <si>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</si>
  <si>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</si>
  <si>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</si>
  <si>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</si>
  <si>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</si>
  <si>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</si>
  <si>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</si>
  <si>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</si>
  <si>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</si>
  <si>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</si>
  <si>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</si>
  <si>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</si>
  <si>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</si>
  <si>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</si>
  <si>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</si>
  <si>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</si>
  <si>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</si>
  <si>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</si>
  <si>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</si>
  <si>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</si>
  <si>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</si>
  <si>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</si>
  <si>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</si>
  <si>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</si>
  <si>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</si>
  <si>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</si>
  <si>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</si>
  <si>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</si>
  <si>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</si>
  <si>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</si>
  <si>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</si>
  <si>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</si>
  <si>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</si>
  <si>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</si>
  <si>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</si>
  <si>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</si>
  <si>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</si>
  <si>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</si>
  <si>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</si>
  <si>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</si>
  <si>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</si>
  <si>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</si>
  <si>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</si>
  <si>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</si>
  <si>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</si>
  <si>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</si>
  <si>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</si>
  <si>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</si>
  <si>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</si>
  <si>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</si>
  <si>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</si>
  <si>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</si>
  <si>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</si>
  <si>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</si>
  <si>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</si>
  <si>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</si>
  <si>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</si>
  <si>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</si>
  <si>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</si>
  <si>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</si>
  <si>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</si>
  <si>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</si>
  <si>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</si>
  <si>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</si>
  <si>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</si>
  <si>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</si>
  <si>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</si>
  <si>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</si>
  <si>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</si>
  <si>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</si>
  <si>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</si>
  <si>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</si>
  <si>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</si>
  <si>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</si>
  <si>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</si>
  <si>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</si>
  <si>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</si>
  <si>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</si>
  <si>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</si>
  <si>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</si>
  <si>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</si>
  <si>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</si>
  <si>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</si>
  <si>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</si>
  <si>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</si>
  <si>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</si>
  <si>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</si>
  <si>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</si>
  <si>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</si>
  <si>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</si>
  <si>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</si>
  <si>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</si>
  <si>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</si>
  <si>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</si>
  <si>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</si>
  <si>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</si>
  <si>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</si>
  <si>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</si>
  <si>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</si>
  <si>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</si>
  <si>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</si>
  <si>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</si>
  <si>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</si>
  <si>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</si>
  <si>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</si>
  <si>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</si>
  <si>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</si>
  <si>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</si>
  <si>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</si>
  <si>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</si>
  <si>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</si>
  <si>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</si>
  <si>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</si>
  <si>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</si>
  <si>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</si>
  <si>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</si>
  <si>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</si>
  <si>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</si>
  <si>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</si>
  <si>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</si>
  <si>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</si>
  <si>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</si>
  <si>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</si>
  <si>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</si>
  <si>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</si>
  <si>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</si>
  <si>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</si>
  <si>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</si>
  <si>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</si>
  <si>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</si>
  <si>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</si>
  <si>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</si>
  <si>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</si>
  <si>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</si>
  <si>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</si>
  <si>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</si>
  <si>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</si>
  <si>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</si>
  <si>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</si>
  <si>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</si>
  <si>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</si>
  <si>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</si>
  <si>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</si>
  <si>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</si>
  <si>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</si>
  <si>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</si>
  <si>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</si>
  <si>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</si>
  <si>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</si>
  <si>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</si>
  <si>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</si>
  <si>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</si>
  <si>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</si>
  <si>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</si>
  <si>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</si>
  <si>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</si>
  <si>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</si>
  <si>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</si>
  <si>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</si>
  <si>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</si>
  <si>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</si>
  <si>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</si>
  <si>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</si>
  <si>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</si>
  <si>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</si>
  <si>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</si>
  <si>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</si>
  <si>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</si>
  <si>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</si>
  <si>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</si>
  <si>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</si>
  <si>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</si>
  <si>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</si>
  <si>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</si>
  <si>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</si>
  <si>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</si>
  <si>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</si>
  <si>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</si>
  <si>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</si>
  <si>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</si>
  <si>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</si>
  <si>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</si>
  <si>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</si>
  <si>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</si>
  <si>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</si>
  <si>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</si>
  <si>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</si>
  <si>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</si>
  <si>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</si>
  <si>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</si>
  <si>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</si>
  <si>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</si>
  <si>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</si>
  <si>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</si>
  <si>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</si>
  <si>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</si>
  <si>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</si>
  <si>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</si>
  <si>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</si>
  <si>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</si>
  <si>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</si>
  <si>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</si>
  <si>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</si>
  <si>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</si>
  <si>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</si>
  <si>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</si>
  <si>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</si>
  <si>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</si>
  <si>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</si>
  <si>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</si>
  <si>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</si>
  <si>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</si>
  <si>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</si>
  <si>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</si>
  <si>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</si>
  <si>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</si>
  <si>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</si>
  <si>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</si>
  <si>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</si>
  <si>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</si>
  <si>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</si>
  <si>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</si>
  <si>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</si>
  <si>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</si>
  <si>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</si>
  <si>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</si>
  <si>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</si>
  <si>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</si>
  <si>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</si>
  <si>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</si>
  <si>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</si>
  <si>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</si>
  <si>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</si>
  <si>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</si>
  <si>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</si>
  <si>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</si>
  <si>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</si>
  <si>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</si>
  <si>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</si>
  <si>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</si>
  <si>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</si>
  <si>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</si>
  <si>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</si>
  <si>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</si>
  <si>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</si>
  <si>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</si>
  <si>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</si>
  <si>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</si>
  <si>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</si>
  <si>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</si>
  <si>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</si>
  <si>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</si>
  <si>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</si>
  <si>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</si>
  <si>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</si>
  <si>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</si>
  <si>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</si>
  <si>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</si>
  <si>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</si>
  <si>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</si>
  <si>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</si>
  <si>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</si>
  <si>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</si>
  <si>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</si>
  <si>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</si>
  <si>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</si>
  <si>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</si>
  <si>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</si>
  <si>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</si>
  <si>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</si>
  <si>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</si>
  <si>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</si>
  <si>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</si>
  <si>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</si>
  <si>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</si>
  <si>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</si>
  <si>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</si>
  <si>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</si>
  <si>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</si>
  <si>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</si>
  <si>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</si>
  <si>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</si>
  <si>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</si>
  <si>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</si>
  <si>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</si>
  <si>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</si>
  <si>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</si>
  <si>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</si>
  <si>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</si>
  <si>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</si>
  <si>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</si>
  <si>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</si>
  <si>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</si>
  <si>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</si>
  <si>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</si>
  <si>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</si>
  <si>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</si>
  <si>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</si>
  <si>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</si>
  <si>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</si>
  <si>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</si>
  <si>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</si>
  <si>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</si>
  <si>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</si>
  <si>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</si>
  <si>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</si>
  <si>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</si>
  <si>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</si>
  <si>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</si>
  <si>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</si>
  <si>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</si>
  <si>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</si>
  <si>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</si>
  <si>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</si>
  <si>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</si>
  <si>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</si>
  <si>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</si>
  <si>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</si>
  <si>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</si>
  <si>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</si>
  <si>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</si>
  <si>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</si>
  <si>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</si>
  <si>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</si>
  <si>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</si>
  <si>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</si>
  <si>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</si>
  <si>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</si>
  <si>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</si>
  <si>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</si>
  <si>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</si>
  <si>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</si>
  <si>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</si>
  <si>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</si>
  <si>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</si>
  <si>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</si>
  <si>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</si>
  <si>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</si>
  <si>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</si>
  <si>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</si>
  <si>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</si>
  <si>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</si>
  <si>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</si>
  <si>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</si>
  <si>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</si>
  <si>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</si>
  <si>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</si>
  <si>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</si>
  <si>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</si>
  <si>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</si>
  <si>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</si>
  <si>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</si>
  <si>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</si>
  <si>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</si>
  <si>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</si>
  <si>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</si>
  <si>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</si>
  <si>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</si>
  <si>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</si>
  <si>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</si>
  <si>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</si>
  <si>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</si>
  <si>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</si>
  <si>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</si>
  <si>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</si>
  <si>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</si>
  <si>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</si>
  <si>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</si>
  <si>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</si>
  <si>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</si>
  <si>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</si>
  <si>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</si>
  <si>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</si>
  <si>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</si>
  <si>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</si>
  <si>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</si>
  <si>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</si>
  <si>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</si>
  <si>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</si>
  <si>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</si>
  <si>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</si>
  <si>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</si>
  <si>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</si>
  <si>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</si>
  <si>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</si>
  <si>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</si>
  <si>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</si>
  <si>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</si>
  <si>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</si>
  <si>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</si>
  <si>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</si>
  <si>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</si>
  <si>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</si>
  <si>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</si>
  <si>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</si>
  <si>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</si>
  <si>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</si>
  <si>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</si>
  <si>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</si>
  <si>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</si>
  <si>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</si>
  <si>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</si>
  <si>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</si>
  <si>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</si>
  <si>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</si>
  <si>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</si>
  <si>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</si>
  <si>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</si>
  <si>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</si>
  <si>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</si>
  <si>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</si>
  <si>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</si>
  <si>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</si>
  <si>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</si>
  <si>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</si>
  <si>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</si>
  <si>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</si>
  <si>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</si>
  <si>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</si>
  <si>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</si>
  <si>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</si>
  <si>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</si>
  <si>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</si>
  <si>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</si>
  <si>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</si>
  <si>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</si>
  <si>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</si>
  <si>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</si>
  <si>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</si>
  <si>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</si>
  <si>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</si>
  <si>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</si>
  <si>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</si>
  <si>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</si>
  <si>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</si>
  <si>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</si>
  <si>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</si>
  <si>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</si>
  <si>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</si>
  <si>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</si>
  <si>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</si>
  <si>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</si>
  <si>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</si>
  <si>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</si>
  <si>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</si>
  <si>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</si>
  <si>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</si>
  <si>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</si>
  <si>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</si>
  <si>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</si>
  <si>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</si>
  <si>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</si>
  <si>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</si>
  <si>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</si>
  <si>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</si>
  <si>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</si>
  <si>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</si>
  <si>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</si>
  <si>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</si>
  <si>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</si>
  <si>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</si>
  <si>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</si>
  <si>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</si>
  <si>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</si>
  <si>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</si>
  <si>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</si>
  <si>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</si>
  <si>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</si>
  <si>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</si>
  <si>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</si>
  <si>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</si>
  <si>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</si>
  <si>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</si>
  <si>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</si>
  <si>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</si>
  <si>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</si>
  <si>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</si>
  <si>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</si>
  <si>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</si>
  <si>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</si>
  <si>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</si>
  <si>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</si>
  <si>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</si>
  <si>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</si>
  <si>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</si>
  <si>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</si>
  <si>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</si>
  <si>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</si>
  <si>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</si>
  <si>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</si>
  <si>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</si>
  <si>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</si>
  <si>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</si>
  <si>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</si>
  <si>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</si>
  <si>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</si>
  <si>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</si>
  <si>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</si>
  <si>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</si>
  <si>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</si>
  <si>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</si>
  <si>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</si>
  <si>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</si>
  <si>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</si>
  <si>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</si>
  <si>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</si>
  <si>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</si>
  <si>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</si>
  <si>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</si>
  <si>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</si>
  <si>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</si>
  <si>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</si>
  <si>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</si>
  <si>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</si>
  <si>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</si>
  <si>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</si>
  <si>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</si>
  <si>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</si>
  <si>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</si>
  <si>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</si>
  <si>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</si>
  <si>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</si>
  <si>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</si>
  <si>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</si>
  <si>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</si>
  <si>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</si>
  <si>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</si>
  <si>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</si>
  <si>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</si>
  <si>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</si>
  <si>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</si>
  <si>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</si>
  <si>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</si>
  <si>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</si>
  <si>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</si>
  <si>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</si>
  <si>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</si>
  <si>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</si>
  <si>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</si>
  <si>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</si>
  <si>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</si>
  <si>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</si>
  <si>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</si>
  <si>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</si>
  <si>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</si>
  <si>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</si>
  <si>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</si>
  <si>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</si>
  <si>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</si>
  <si>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</si>
  <si>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</si>
  <si>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</si>
  <si>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</si>
  <si>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</si>
  <si>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</si>
  <si>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</si>
  <si>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</si>
  <si>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</si>
  <si>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</si>
  <si>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</si>
  <si>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</si>
  <si>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</si>
  <si>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</si>
  <si>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</si>
  <si>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</si>
  <si>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</si>
  <si>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</si>
  <si>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</si>
  <si>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</si>
  <si>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</si>
  <si>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</si>
  <si>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</si>
  <si>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</si>
  <si>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</si>
  <si>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</si>
  <si>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</si>
  <si>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</si>
  <si>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</si>
  <si>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</si>
  <si>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</si>
  <si>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</si>
  <si>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</si>
  <si>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</si>
  <si>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</si>
  <si>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</si>
  <si>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</si>
  <si>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</si>
  <si>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</si>
  <si>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</si>
  <si>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</si>
  <si>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</si>
  <si>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</si>
  <si>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</si>
  <si>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</si>
  <si>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</si>
  <si>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</si>
  <si>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</si>
  <si>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</si>
  <si>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</si>
  <si>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</si>
  <si>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</si>
  <si>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</si>
  <si>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</si>
  <si>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</si>
  <si>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</si>
  <si>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</si>
  <si>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</si>
  <si>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</si>
  <si>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</si>
  <si>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</si>
  <si>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</si>
  <si>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</si>
  <si>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</si>
  <si>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</si>
  <si>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</si>
  <si>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</si>
  <si>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</si>
  <si>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</si>
  <si>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</si>
  <si>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</si>
  <si>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</si>
  <si>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</si>
  <si>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</si>
  <si>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</si>
  <si>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</si>
  <si>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</si>
  <si>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</si>
  <si>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</si>
  <si>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</si>
  <si>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</si>
  <si>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</si>
  <si>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</si>
  <si>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</si>
  <si>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</si>
  <si>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</si>
  <si>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</si>
  <si>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</si>
  <si>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</si>
  <si>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</si>
  <si>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</si>
  <si>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</si>
  <si>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</si>
  <si>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</si>
  <si>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</si>
  <si>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</si>
  <si>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</si>
  <si>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</si>
  <si>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</si>
  <si>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</si>
  <si>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</si>
  <si>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</si>
  <si>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</si>
  <si>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</si>
  <si>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</si>
  <si>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</si>
  <si>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</si>
  <si>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</si>
  <si>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</si>
  <si>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</si>
  <si>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</si>
  <si>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</si>
  <si>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</si>
  <si>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</si>
  <si>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</si>
  <si>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</si>
  <si>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</si>
  <si>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</si>
  <si>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</si>
  <si>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</si>
  <si>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</si>
  <si>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</si>
  <si>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</si>
  <si>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</si>
  <si>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</si>
  <si>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</si>
  <si>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</si>
  <si>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</si>
  <si>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</si>
  <si>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</si>
  <si>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</si>
  <si>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</si>
  <si>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</si>
  <si>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</si>
  <si>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</si>
  <si>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</si>
  <si>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</si>
  <si>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</si>
  <si>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</si>
  <si>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</si>
  <si>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</si>
  <si>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</si>
  <si>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</si>
  <si>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</si>
  <si>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</si>
  <si>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</si>
  <si>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</si>
  <si>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</si>
  <si>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</si>
  <si>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</si>
  <si>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</si>
  <si>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</si>
  <si>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</si>
  <si>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</si>
  <si>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</si>
  <si>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</si>
  <si>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</si>
  <si>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</si>
  <si>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</si>
  <si>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</si>
  <si>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</si>
  <si>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</si>
  <si>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</si>
  <si>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</si>
  <si>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</si>
  <si>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</si>
  <si>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</si>
  <si>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</si>
  <si>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</si>
  <si>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</si>
  <si>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</si>
  <si>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</si>
  <si>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</si>
  <si>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</si>
  <si>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</si>
  <si>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</si>
  <si>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</si>
  <si>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</si>
  <si>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</si>
  <si>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</si>
  <si>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</si>
  <si>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</si>
  <si>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</si>
  <si>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</si>
  <si>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</si>
  <si>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</si>
  <si>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</si>
  <si>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</si>
  <si>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</si>
  <si>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</si>
  <si>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</si>
  <si>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</si>
  <si>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</si>
  <si>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</si>
  <si>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</si>
  <si>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</si>
  <si>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</si>
  <si>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</si>
  <si>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</si>
  <si>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</si>
  <si>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</si>
  <si>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</si>
  <si>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</si>
  <si>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</si>
  <si>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</si>
  <si>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</si>
  <si>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</si>
  <si>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</si>
  <si>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</si>
  <si>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</si>
  <si>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</si>
  <si>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</si>
  <si>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</si>
  <si>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</si>
  <si>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</si>
  <si>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</si>
  <si>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</si>
  <si>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</si>
  <si>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</si>
  <si>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</si>
  <si>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</si>
  <si>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</si>
  <si>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</si>
  <si>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</si>
  <si>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</si>
  <si>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</si>
  <si>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</si>
  <si>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</si>
  <si>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</si>
  <si>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</si>
  <si>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</si>
  <si>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</si>
  <si>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</si>
  <si>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</si>
  <si>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</si>
  <si>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</si>
  <si>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</si>
  <si>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</si>
  <si>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</si>
  <si>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</si>
  <si>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</si>
  <si>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</si>
  <si>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</si>
  <si>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</si>
  <si>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</si>
  <si>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</si>
  <si>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</si>
  <si>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</si>
  <si>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</si>
  <si>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</si>
  <si>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</si>
  <si>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</si>
  <si>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</si>
  <si>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</si>
  <si>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</si>
  <si>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</si>
  <si>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</si>
  <si>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</si>
  <si>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</si>
  <si>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</si>
  <si>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</si>
  <si>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</si>
  <si>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</si>
  <si>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</si>
  <si>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</si>
  <si>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</si>
  <si>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</si>
  <si>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</si>
  <si>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</si>
  <si>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</si>
  <si>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</si>
  <si>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</si>
  <si>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</si>
  <si>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</si>
  <si>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</si>
  <si>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</si>
  <si>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</si>
  <si>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</si>
  <si>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</si>
  <si>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</si>
  <si>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</si>
  <si>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</si>
  <si>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</si>
  <si>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</si>
  <si>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</si>
  <si>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</si>
  <si>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</si>
  <si>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</si>
  <si>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</si>
  <si>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</si>
  <si>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</si>
  <si>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</si>
  <si>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</si>
  <si>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</si>
  <si>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</si>
  <si>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</si>
  <si>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</si>
  <si>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</si>
  <si>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</si>
  <si>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</si>
  <si>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</si>
  <si>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</si>
  <si>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</si>
  <si>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</si>
  <si>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</si>
  <si>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</si>
  <si>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</si>
  <si>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</si>
  <si>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</si>
  <si>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</si>
  <si>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</si>
  <si>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</si>
  <si>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</si>
  <si>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</si>
  <si>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</si>
  <si>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</si>
  <si>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</si>
  <si>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</si>
  <si>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</si>
  <si>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</si>
  <si>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</si>
  <si>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</si>
  <si>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</si>
  <si>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</si>
  <si>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</si>
  <si>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</si>
  <si>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</si>
  <si>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</si>
  <si>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</si>
  <si>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</si>
  <si>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</si>
  <si>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</si>
  <si>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</si>
  <si>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</si>
  <si>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</si>
  <si>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</si>
  <si>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</si>
  <si>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</si>
  <si>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</si>
  <si>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</si>
  <si>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</si>
  <si>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</si>
  <si>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</si>
  <si>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</si>
  <si>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</si>
  <si>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</si>
  <si>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</si>
  <si>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</si>
  <si>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</si>
  <si>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</si>
  <si>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</si>
  <si>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</si>
  <si>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</si>
  <si>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</si>
  <si>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</si>
  <si>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</si>
  <si>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</si>
  <si>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</si>
  <si>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</si>
  <si>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</si>
  <si>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</si>
  <si>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</si>
  <si>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</si>
  <si>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</si>
  <si>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</si>
  <si>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</si>
  <si>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</si>
  <si>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</si>
  <si>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</si>
  <si>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</si>
  <si>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</si>
  <si>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</si>
  <si>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</si>
  <si>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</si>
  <si>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</si>
  <si>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</si>
  <si>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</si>
  <si>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</si>
  <si>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</si>
  <si>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</si>
  <si>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</si>
  <si>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</si>
  <si>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</si>
  <si>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</si>
  <si>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</si>
  <si>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</si>
  <si>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</si>
  <si>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</si>
  <si>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</si>
  <si>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</si>
  <si>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</si>
  <si>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</si>
  <si>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</si>
  <si>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</si>
  <si>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</si>
  <si>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</si>
  <si>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</si>
  <si>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</si>
  <si>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</si>
  <si>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</si>
  <si>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</si>
  <si>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</si>
  <si>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</si>
  <si>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</si>
  <si>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</si>
  <si>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</si>
  <si>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</si>
  <si>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</si>
  <si>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</si>
  <si>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</si>
  <si>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</si>
  <si>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</si>
  <si>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</si>
  <si>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</si>
  <si>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</si>
  <si>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</si>
  <si>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</si>
  <si>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</si>
  <si>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</si>
  <si>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</si>
  <si>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</si>
  <si>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</si>
  <si>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</si>
  <si>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</si>
  <si>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</si>
  <si>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</si>
  <si>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</si>
  <si>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</si>
  <si>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</si>
  <si>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</si>
  <si>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</si>
  <si>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</si>
  <si>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</si>
  <si>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</si>
  <si>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</si>
  <si>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</si>
  <si>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</si>
  <si>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</si>
  <si>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</si>
  <si>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</si>
  <si>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</si>
  <si>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</si>
  <si>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</si>
  <si>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</si>
  <si>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</si>
  <si>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</si>
  <si>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</si>
  <si>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</si>
  <si>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</si>
  <si>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</si>
  <si>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</si>
  <si>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</si>
  <si>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</si>
  <si>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</si>
  <si>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</si>
  <si>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</si>
  <si>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</si>
  <si>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</si>
  <si>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</si>
  <si>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</si>
  <si>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</si>
  <si>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</si>
  <si>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</si>
  <si>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</si>
  <si>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</si>
  <si>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</si>
  <si>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</si>
  <si>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</si>
  <si>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</si>
  <si>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</si>
  <si>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</si>
  <si>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</si>
  <si>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</si>
  <si>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</si>
  <si>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</si>
  <si>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</si>
  <si>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</si>
  <si>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</si>
  <si>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</si>
  <si>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</si>
  <si>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</si>
  <si>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</si>
  <si>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</si>
  <si>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</si>
  <si>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</si>
  <si>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</si>
  <si>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</si>
  <si>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</si>
  <si>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</si>
  <si>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</si>
  <si>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</si>
  <si>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</si>
  <si>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</si>
  <si>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</si>
  <si>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</si>
  <si>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</si>
  <si>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</si>
  <si>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</si>
  <si>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</si>
  <si>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</si>
  <si>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</si>
  <si>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</si>
  <si>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</si>
  <si>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</si>
  <si>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</si>
  <si>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</si>
  <si>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</si>
  <si>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</si>
  <si>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</si>
  <si>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</si>
  <si>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</si>
  <si>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</si>
  <si>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</si>
  <si>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</si>
  <si>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</si>
  <si>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</si>
  <si>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</si>
  <si>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</si>
  <si>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</si>
  <si>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</si>
  <si>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</si>
  <si>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</si>
  <si>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</si>
  <si>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</si>
  <si>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</si>
  <si>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</si>
  <si>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</si>
  <si>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</si>
  <si>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</si>
  <si>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</si>
  <si>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</si>
  <si>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</si>
  <si>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</si>
  <si>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</si>
  <si>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</si>
  <si>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</si>
  <si>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</si>
  <si>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</si>
  <si>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</si>
  <si>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</si>
  <si>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</si>
  <si>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</si>
  <si>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</si>
  <si>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</si>
  <si>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</si>
  <si>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</si>
  <si>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</si>
  <si>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</si>
  <si>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</si>
  <si>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</si>
  <si>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</si>
  <si>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</si>
  <si>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</si>
  <si>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</si>
  <si>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</si>
  <si>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</si>
  <si>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</si>
  <si>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</si>
  <si>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</si>
  <si>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</si>
  <si>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</si>
  <si>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</si>
  <si>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</si>
  <si>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</si>
  <si>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</si>
  <si>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</si>
  <si>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</si>
  <si>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</si>
  <si>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</si>
  <si>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</si>
  <si>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</si>
  <si>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</si>
  <si>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</si>
  <si>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</si>
  <si>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</si>
  <si>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</si>
  <si>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</si>
  <si>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</si>
  <si>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</si>
  <si>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</si>
  <si>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</si>
  <si>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</si>
  <si>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</si>
  <si>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</si>
  <si>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</si>
  <si>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</si>
  <si>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</si>
  <si>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</si>
  <si>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</si>
  <si>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</si>
  <si>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</si>
  <si>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</si>
  <si>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</si>
  <si>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</si>
  <si>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</si>
  <si>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</si>
  <si>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</si>
  <si>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</si>
  <si>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</si>
  <si>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</si>
  <si>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</si>
  <si>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</si>
  <si>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</si>
  <si>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</si>
  <si>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</si>
  <si>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</si>
  <si>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</si>
  <si>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</si>
  <si>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</si>
  <si>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</si>
  <si>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</si>
  <si>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</si>
  <si>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</si>
  <si>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</si>
  <si>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</si>
  <si>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</si>
  <si>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</si>
  <si>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</si>
  <si>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</si>
  <si>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</si>
  <si>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</si>
  <si>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</si>
  <si>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</si>
  <si>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</si>
  <si>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</si>
  <si>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</si>
  <si>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</si>
  <si>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</si>
  <si>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</si>
  <si>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</si>
  <si>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</si>
  <si>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</si>
  <si>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</si>
  <si>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</si>
  <si>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</si>
  <si>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</si>
  <si>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</si>
  <si>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</si>
  <si>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</si>
  <si>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</si>
  <si>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</si>
  <si>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</si>
  <si>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</si>
  <si>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</si>
  <si>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</si>
  <si>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</si>
  <si>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</si>
  <si>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</si>
  <si>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</si>
  <si>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</si>
  <si>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</si>
  <si>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</si>
  <si>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</si>
  <si>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</si>
  <si>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</si>
  <si>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</si>
  <si>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</si>
  <si>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</si>
  <si>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</si>
  <si>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</si>
  <si>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</si>
  <si>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</si>
  <si>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</si>
  <si>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</si>
  <si>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</si>
  <si>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</si>
  <si>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</si>
  <si>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</si>
  <si>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</si>
  <si>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</si>
  <si>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</si>
  <si>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</si>
  <si>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</si>
  <si>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</si>
  <si>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</si>
  <si>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</si>
  <si>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</si>
  <si>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</si>
  <si>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</si>
  <si>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</si>
  <si>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</si>
  <si>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</si>
  <si>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</si>
  <si>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</si>
  <si>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</si>
  <si>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</si>
  <si>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</si>
  <si>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</si>
  <si>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</si>
  <si>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</si>
  <si>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</si>
  <si>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</si>
  <si>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</si>
  <si>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</si>
  <si>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</si>
  <si>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</si>
  <si>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</si>
  <si>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</si>
  <si>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</si>
  <si>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</si>
  <si>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</si>
  <si>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</si>
  <si>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</si>
  <si>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</si>
  <si>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</si>
  <si>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</si>
  <si>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</si>
  <si>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</si>
  <si>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</si>
  <si>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</si>
  <si>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</si>
  <si>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</si>
  <si>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</si>
  <si>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</si>
  <si>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</si>
  <si>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</si>
  <si>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</si>
  <si>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</si>
  <si>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</si>
  <si>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</si>
  <si>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</si>
  <si>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</si>
  <si>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</si>
  <si>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</si>
  <si>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</si>
  <si>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</si>
  <si>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</si>
  <si>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</si>
  <si>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</si>
  <si>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</si>
  <si>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</si>
  <si>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</si>
  <si>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</si>
  <si>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</si>
  <si>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</si>
  <si>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</si>
  <si>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</si>
  <si>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</si>
  <si>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</si>
  <si>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</si>
  <si>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</si>
  <si>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</si>
  <si>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</si>
  <si>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</si>
  <si>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</si>
  <si>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</si>
  <si>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</si>
  <si>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</si>
  <si>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</si>
  <si>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</si>
  <si>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</si>
  <si>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</si>
  <si>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</si>
  <si>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</si>
  <si>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</si>
  <si>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</si>
  <si>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</si>
  <si>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</si>
  <si>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</si>
  <si>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</si>
  <si>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</si>
  <si>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</si>
  <si>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</si>
  <si>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</si>
  <si>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</si>
  <si>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</si>
  <si>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</si>
  <si>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</si>
  <si>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</si>
  <si>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</si>
  <si>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</si>
  <si>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</si>
  <si>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</si>
  <si>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</si>
  <si>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</si>
  <si>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</si>
  <si>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</si>
  <si>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</si>
  <si>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</si>
  <si>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</si>
  <si>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</si>
  <si>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</si>
  <si>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</si>
  <si>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</si>
  <si>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</si>
  <si>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</si>
  <si>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</si>
  <si>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</si>
  <si>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</si>
  <si>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</si>
  <si>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</si>
  <si>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</si>
  <si>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</si>
  <si>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</si>
  <si>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</si>
  <si>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</si>
  <si>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</si>
  <si>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</si>
  <si>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</si>
  <si>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</si>
  <si>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</si>
  <si>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</si>
  <si>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</si>
  <si>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</si>
  <si>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</si>
  <si>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</si>
  <si>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</si>
  <si>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</si>
  <si>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</si>
  <si>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</si>
  <si>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</si>
  <si>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</si>
  <si>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</si>
  <si>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</si>
  <si>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</si>
  <si>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</si>
  <si>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</si>
  <si>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</si>
  <si>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</si>
  <si>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</si>
  <si>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</si>
  <si>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</si>
  <si>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</si>
  <si>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</si>
  <si>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</si>
  <si>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</si>
  <si>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</si>
  <si>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</si>
  <si>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</si>
  <si>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</si>
  <si>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</si>
  <si>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</si>
  <si>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</si>
  <si>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</si>
  <si>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</si>
  <si>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</si>
  <si>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</si>
  <si>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</si>
  <si>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</si>
  <si>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</si>
  <si>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</si>
  <si>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</si>
  <si>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</si>
  <si>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</si>
  <si>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</si>
  <si>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</si>
  <si>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</si>
  <si>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</si>
  <si>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</si>
  <si>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</si>
  <si>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</si>
  <si>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</si>
  <si>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</si>
  <si>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</si>
  <si>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</si>
  <si>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</si>
  <si>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</si>
  <si>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</si>
  <si>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</si>
  <si>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</si>
  <si>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</si>
  <si>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</si>
  <si>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</si>
  <si>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</si>
  <si>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</si>
  <si>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</si>
  <si>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</si>
  <si>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</si>
  <si>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</si>
  <si>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</si>
  <si>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</si>
  <si>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</si>
  <si>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</si>
  <si>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</si>
  <si>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</si>
  <si>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</si>
  <si>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</si>
  <si>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</si>
  <si>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</si>
  <si>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</si>
  <si>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</si>
  <si>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</si>
  <si>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</si>
  <si>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</si>
  <si>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</si>
  <si>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</si>
  <si>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</si>
  <si>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</si>
  <si>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</si>
  <si>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</si>
  <si>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</si>
  <si>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</si>
  <si>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</si>
  <si>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</si>
  <si>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</si>
  <si>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</si>
  <si>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</si>
  <si>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</si>
  <si>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</si>
  <si>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</si>
  <si>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</si>
  <si>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</si>
  <si>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</si>
  <si>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</si>
  <si>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</si>
  <si>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</si>
  <si>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</si>
  <si>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</si>
  <si>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</si>
  <si>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</si>
  <si>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</si>
  <si>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</si>
  <si>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</si>
  <si>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</si>
  <si>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</si>
  <si>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</si>
  <si>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</si>
  <si>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</si>
  <si>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</si>
  <si>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</si>
  <si>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</si>
  <si>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</si>
  <si>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</si>
  <si>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</si>
  <si>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</si>
  <si>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</si>
  <si>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</si>
  <si>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</si>
  <si>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</si>
  <si>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</si>
  <si>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</si>
  <si>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</si>
  <si>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</si>
  <si>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</si>
  <si>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</si>
  <si>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</si>
  <si>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</si>
  <si>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</si>
  <si>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</si>
  <si>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</si>
  <si>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</si>
  <si>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</si>
  <si>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</si>
  <si>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</si>
  <si>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</si>
  <si>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</si>
  <si>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</si>
  <si>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</si>
  <si>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</si>
  <si>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</si>
  <si>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</si>
  <si>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</si>
  <si>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</si>
  <si>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</si>
  <si>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</si>
  <si>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</si>
  <si>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</si>
  <si>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</si>
  <si>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</si>
  <si>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</si>
  <si>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</si>
  <si>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</si>
  <si>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</si>
  <si>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</si>
  <si>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</si>
  <si>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</si>
  <si>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</si>
  <si>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</si>
  <si>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</si>
  <si>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</si>
  <si>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</si>
  <si>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</si>
  <si>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</si>
  <si>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</si>
  <si>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</si>
  <si>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</si>
  <si>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</si>
  <si>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</si>
  <si>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</si>
  <si>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</si>
  <si>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</si>
  <si>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</si>
  <si>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</si>
  <si>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</si>
  <si>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</si>
  <si>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</si>
  <si>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</si>
  <si>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</si>
  <si>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</si>
  <si>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</si>
  <si>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</si>
  <si>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</si>
  <si>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</si>
  <si>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</si>
  <si>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</si>
  <si>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</si>
  <si>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</si>
  <si>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</si>
  <si>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</si>
  <si>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</si>
  <si>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</si>
  <si>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</si>
  <si>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</si>
  <si>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</si>
  <si>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</si>
  <si>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</si>
  <si>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</si>
  <si>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</si>
  <si>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</si>
  <si>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</si>
  <si>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</si>
  <si>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</si>
  <si>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</si>
  <si>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</si>
  <si>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</si>
  <si>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</si>
  <si>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</si>
  <si>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</si>
  <si>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</si>
  <si>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</si>
  <si>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</si>
  <si>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</si>
  <si>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</si>
  <si>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</si>
  <si>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</si>
  <si>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</si>
  <si>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</si>
  <si>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</si>
  <si>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</si>
  <si>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</si>
  <si>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</si>
  <si>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</si>
  <si>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</si>
  <si>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</si>
  <si>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</si>
  <si>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</si>
  <si>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</si>
  <si>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</si>
  <si>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</si>
  <si>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</si>
  <si>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</si>
  <si>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</si>
  <si>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</si>
  <si>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</si>
  <si>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</si>
  <si>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</si>
  <si>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</si>
  <si>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</si>
  <si>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</si>
  <si>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</si>
  <si>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</si>
  <si>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</si>
  <si>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</si>
  <si>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</si>
  <si>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</si>
  <si>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</si>
  <si>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</si>
  <si>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</si>
  <si>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</si>
  <si>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</si>
  <si>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</si>
  <si>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</si>
  <si>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</si>
  <si>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</si>
  <si>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</si>
  <si>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</si>
  <si>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</si>
  <si>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</si>
  <si>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</si>
  <si>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</si>
  <si>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</si>
  <si>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</si>
  <si>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</si>
  <si>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</si>
  <si>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</si>
  <si>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</si>
  <si>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</si>
  <si>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</si>
  <si>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</si>
  <si>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</si>
  <si>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</si>
  <si>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</si>
  <si>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</si>
  <si>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</si>
  <si>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</si>
  <si>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</si>
  <si>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</si>
  <si>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</si>
  <si>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</si>
  <si>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</si>
  <si>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</si>
  <si>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</si>
  <si>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</si>
  <si>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</si>
  <si>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</si>
  <si>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</si>
  <si>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</si>
  <si>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</si>
  <si>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</si>
  <si>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</si>
  <si>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</si>
  <si>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</si>
  <si>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</si>
  <si>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</si>
  <si>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</si>
  <si>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</si>
  <si>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</si>
  <si>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</si>
  <si>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</si>
  <si>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</si>
  <si>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</si>
  <si>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</si>
  <si>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</si>
  <si>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</si>
  <si>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</si>
  <si>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</si>
  <si>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</si>
  <si>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</si>
  <si>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</si>
  <si>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</si>
  <si>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</si>
  <si>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</si>
  <si>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</si>
  <si>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</si>
  <si>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</si>
  <si>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</si>
  <si>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</si>
  <si>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</si>
  <si>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</si>
  <si>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</si>
  <si>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</si>
  <si>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</si>
  <si>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</si>
  <si>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</si>
  <si>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</si>
  <si>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</si>
  <si>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</si>
  <si>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</si>
  <si>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</si>
  <si>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</si>
  <si>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</si>
  <si>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</si>
  <si>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</si>
  <si>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</si>
  <si>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</si>
  <si>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</si>
  <si>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</si>
  <si>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</si>
  <si>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</si>
  <si>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</si>
  <si>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</si>
  <si>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</si>
  <si>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</si>
  <si>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</si>
  <si>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</si>
  <si>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</si>
  <si>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</si>
  <si>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</si>
  <si>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</si>
  <si>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</si>
  <si>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</si>
  <si>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</si>
  <si>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</si>
  <si>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</si>
  <si>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</si>
  <si>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</si>
  <si>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</si>
  <si>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</si>
  <si>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</si>
  <si>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</si>
  <si>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</si>
  <si>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</si>
  <si>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</si>
  <si>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</si>
  <si>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</si>
  <si>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</si>
  <si>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</si>
  <si>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</si>
  <si>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</si>
  <si>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</si>
  <si>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</si>
  <si>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</si>
  <si>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</si>
  <si>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</si>
  <si>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</si>
  <si>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</si>
  <si>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</si>
  <si>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</si>
  <si>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</si>
  <si>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</si>
  <si>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</si>
  <si>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</si>
  <si>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</si>
  <si>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</si>
  <si>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</si>
  <si>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</si>
  <si>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</si>
  <si>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</si>
  <si>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</si>
  <si>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</si>
  <si>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</si>
  <si>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</si>
  <si>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</si>
  <si>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</si>
  <si>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</si>
  <si>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</si>
  <si>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</si>
  <si>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</si>
  <si>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</si>
  <si>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</si>
  <si>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</si>
  <si>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</si>
  <si>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</si>
  <si>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</si>
  <si>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</si>
  <si>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</si>
  <si>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</si>
  <si>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</si>
  <si>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</si>
  <si>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</si>
  <si>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</si>
  <si>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</si>
  <si>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</si>
  <si>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</si>
  <si>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</si>
  <si>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</si>
  <si>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</si>
  <si>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</si>
  <si>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</si>
  <si>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</si>
  <si>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</si>
  <si>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</si>
  <si>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</si>
  <si>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</si>
  <si>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</si>
  <si>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</si>
  <si>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</si>
  <si>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</si>
  <si>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</si>
  <si>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</si>
  <si>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</si>
  <si>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</si>
  <si>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</si>
  <si>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</si>
  <si>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</si>
  <si>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</si>
  <si>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</si>
  <si>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</si>
  <si>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</si>
  <si>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</si>
  <si>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</si>
  <si>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</si>
  <si>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</si>
  <si>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</si>
  <si>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</si>
  <si>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</si>
  <si>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</si>
  <si>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</si>
  <si>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</si>
  <si>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</si>
  <si>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</si>
  <si>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</si>
  <si>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</si>
  <si>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</si>
  <si>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</si>
  <si>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</si>
  <si>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</si>
  <si>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</si>
  <si>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</si>
  <si>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</si>
  <si>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</si>
  <si>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</si>
  <si>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</si>
  <si>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</si>
  <si>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</si>
  <si>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</si>
  <si>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</si>
  <si>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</si>
  <si>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</si>
  <si>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</si>
  <si>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</si>
  <si>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</si>
  <si>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</si>
  <si>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</si>
  <si>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</si>
  <si>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</si>
  <si>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</si>
  <si>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</si>
  <si>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</si>
  <si>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</si>
  <si>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</si>
  <si>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</si>
  <si>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</si>
  <si>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</si>
  <si>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</si>
  <si>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</si>
  <si>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</si>
  <si>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</si>
  <si>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</si>
  <si>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</si>
  <si>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</si>
  <si>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</si>
  <si>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</si>
  <si>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</si>
  <si>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</si>
  <si>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</si>
  <si>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</si>
  <si>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</si>
  <si>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</si>
  <si>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</si>
  <si>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</si>
  <si>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</si>
  <si>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</si>
  <si>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</si>
  <si>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</si>
  <si>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</si>
  <si>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</si>
  <si>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</si>
  <si>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</si>
  <si>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</si>
  <si>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</si>
  <si>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</si>
  <si>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</si>
  <si>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</si>
  <si>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</si>
  <si>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</si>
  <si>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</si>
  <si>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</si>
  <si>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</si>
  <si>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</si>
  <si>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</si>
  <si>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</si>
  <si>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</si>
  <si>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</si>
  <si>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</si>
  <si>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</si>
  <si>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</si>
  <si>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</si>
  <si>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</si>
  <si>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</si>
  <si>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</si>
  <si>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</si>
  <si>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</si>
  <si>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</si>
  <si>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</si>
  <si>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</si>
  <si>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</si>
  <si>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</si>
  <si>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</si>
  <si>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</si>
  <si>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</si>
  <si>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</si>
  <si>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</si>
  <si>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</si>
  <si>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</si>
  <si>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</si>
  <si>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</si>
  <si>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</si>
  <si>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</si>
  <si>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</si>
  <si>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</si>
  <si>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</si>
  <si>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</si>
  <si>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</si>
  <si>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</si>
  <si>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</si>
  <si>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</si>
  <si>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</si>
  <si>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</si>
  <si>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</si>
  <si>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</si>
  <si>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</si>
  <si>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</si>
  <si>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</si>
  <si>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</si>
  <si>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</si>
  <si>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</si>
  <si>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</si>
  <si>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</si>
  <si>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</si>
  <si>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</si>
  <si>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</si>
  <si>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</si>
  <si>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</si>
  <si>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</si>
  <si>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</si>
  <si>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</si>
  <si>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</si>
  <si>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</si>
  <si>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</si>
  <si>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</si>
  <si>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</si>
  <si>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</si>
  <si>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</si>
  <si>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</si>
  <si>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</si>
  <si>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</si>
  <si>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</si>
  <si>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</si>
  <si>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</si>
  <si>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</si>
  <si>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</si>
  <si>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</si>
  <si>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</si>
  <si>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</si>
  <si>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</si>
  <si>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</si>
  <si>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</si>
  <si>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</si>
  <si>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</si>
  <si>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</si>
  <si>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</si>
  <si>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</si>
  <si>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</si>
  <si>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</si>
  <si>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</si>
  <si>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</si>
  <si>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</si>
  <si>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</si>
  <si>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</si>
  <si>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</si>
  <si>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</si>
  <si>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</si>
  <si>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</si>
  <si>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</si>
  <si>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</si>
  <si>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</si>
  <si>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</si>
  <si>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</si>
  <si>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</si>
  <si>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</si>
  <si>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</si>
  <si>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</si>
  <si>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</si>
  <si>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</si>
  <si>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</si>
  <si>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</si>
  <si>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</si>
  <si>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</si>
  <si>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</si>
  <si>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</si>
  <si>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</si>
  <si>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</si>
  <si>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</si>
  <si>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</si>
  <si>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</si>
  <si>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</si>
  <si>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</si>
  <si>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</si>
  <si>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</si>
  <si>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</si>
  <si>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</si>
  <si>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</si>
  <si>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</si>
  <si>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</si>
  <si>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</si>
  <si>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</si>
  <si>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</si>
  <si>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</si>
  <si>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</si>
  <si>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</si>
  <si>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</si>
  <si>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</si>
  <si>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</si>
  <si>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</si>
  <si>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</si>
  <si>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</si>
  <si>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</si>
  <si>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</si>
  <si>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</si>
  <si>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</si>
  <si>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</si>
  <si>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</si>
  <si>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</si>
  <si>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</si>
  <si>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</si>
  <si>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</si>
  <si>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</si>
  <si>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</si>
  <si>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</si>
  <si>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</si>
  <si>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</si>
  <si>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</si>
  <si>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</si>
  <si>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</si>
  <si>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</si>
  <si>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</si>
  <si>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</si>
  <si>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</si>
  <si>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</si>
  <si>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</si>
  <si>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</si>
  <si>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</si>
  <si>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</si>
  <si>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</si>
  <si>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</si>
  <si>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</si>
  <si>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</si>
  <si>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</si>
  <si>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</si>
  <si>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</si>
  <si>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</si>
  <si>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</si>
  <si>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</si>
  <si>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</si>
  <si>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</si>
  <si>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</si>
  <si>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</si>
  <si>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</si>
  <si>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</si>
  <si>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</si>
  <si>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</si>
  <si>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</si>
  <si>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</si>
  <si>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</si>
  <si>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</si>
  <si>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</si>
  <si>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</si>
  <si>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</si>
  <si>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</si>
  <si>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</si>
  <si>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</si>
  <si>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</si>
  <si>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</si>
  <si>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</si>
  <si>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</si>
  <si>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</si>
  <si>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</si>
  <si>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</si>
  <si>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</si>
  <si>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</si>
  <si>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</si>
  <si>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</si>
  <si>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</si>
  <si>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</si>
  <si>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</si>
  <si>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</si>
  <si>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</si>
  <si>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</si>
  <si>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</si>
  <si>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</si>
  <si>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</si>
  <si>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</si>
  <si>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</si>
  <si>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</si>
  <si>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</si>
  <si>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</si>
  <si>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</si>
  <si>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</si>
  <si>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</si>
  <si>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</si>
  <si>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</si>
  <si>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</si>
  <si>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</si>
  <si>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</si>
  <si>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</si>
  <si>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</si>
  <si>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</si>
  <si>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</si>
  <si>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</si>
  <si>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</si>
  <si>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</si>
  <si>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</si>
  <si>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</si>
  <si>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</si>
  <si>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</si>
  <si>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</si>
  <si>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</si>
  <si>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</si>
  <si>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</si>
  <si>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</si>
  <si>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</si>
  <si>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</si>
  <si>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</si>
  <si>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</si>
  <si>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</si>
  <si>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</si>
  <si>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</si>
  <si>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</si>
  <si>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</si>
  <si>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</si>
  <si>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</si>
  <si>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</si>
  <si>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</si>
  <si>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</si>
  <si>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</si>
  <si>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</si>
  <si>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</si>
  <si>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</si>
  <si>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</si>
  <si>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</si>
  <si>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</si>
  <si>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</si>
  <si>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</si>
  <si>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</si>
  <si>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</si>
  <si>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</si>
  <si>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</si>
  <si>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</si>
  <si>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</si>
  <si>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</si>
  <si>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</si>
  <si>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</si>
  <si>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</si>
  <si>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</si>
  <si>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</si>
  <si>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</si>
  <si>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</si>
  <si>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</si>
  <si>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</si>
  <si>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</si>
  <si>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</si>
  <si>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</si>
  <si>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</si>
  <si>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</si>
  <si>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</si>
  <si>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</si>
  <si>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</si>
  <si>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</si>
  <si>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</si>
  <si>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</si>
  <si>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</si>
  <si>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</si>
  <si>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</si>
  <si>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</si>
  <si>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</si>
  <si>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</si>
  <si>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</si>
  <si>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</si>
  <si>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</si>
  <si>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</si>
  <si>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</si>
  <si>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</si>
  <si>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</si>
  <si>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</si>
  <si>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</si>
  <si>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</si>
  <si>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</si>
  <si>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</si>
  <si>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</si>
  <si>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</si>
  <si>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</si>
  <si>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</si>
  <si>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</si>
  <si>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</si>
  <si>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</si>
  <si>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</si>
  <si>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</si>
  <si>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</si>
  <si>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</si>
  <si>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</si>
  <si>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</si>
  <si>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</si>
  <si>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</si>
  <si>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</si>
  <si>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</si>
  <si>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</si>
  <si>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</si>
  <si>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</si>
  <si>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</si>
  <si>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</si>
  <si>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</si>
  <si>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</si>
  <si>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</si>
  <si>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</si>
  <si>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</si>
  <si>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</si>
  <si>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</si>
  <si>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</si>
  <si>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</si>
  <si>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</si>
  <si>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</si>
  <si>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</si>
  <si>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</si>
  <si>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</si>
  <si>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</si>
  <si>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</si>
  <si>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</si>
  <si>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</si>
  <si>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</si>
  <si>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</si>
  <si>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</si>
  <si>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</si>
  <si>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</si>
  <si>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</si>
  <si>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</si>
  <si>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</si>
  <si>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</si>
  <si>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</si>
  <si>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</si>
  <si>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</si>
  <si>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</si>
  <si>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</si>
  <si>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</si>
  <si>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</si>
  <si>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</si>
  <si>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</si>
  <si>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</si>
  <si>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</si>
  <si>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</si>
  <si>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</si>
  <si>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</si>
  <si>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</si>
  <si>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</si>
  <si>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</si>
  <si>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</si>
  <si>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</si>
  <si>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</si>
  <si>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</si>
  <si>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</si>
  <si>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</si>
  <si>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</si>
  <si>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</si>
  <si>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</si>
  <si>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</si>
  <si>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</si>
  <si>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</si>
  <si>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</si>
  <si>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</si>
  <si>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</si>
  <si>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</si>
  <si>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</si>
  <si>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</si>
  <si>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</si>
  <si>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</si>
  <si>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</si>
  <si>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</si>
  <si>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</si>
  <si>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</si>
  <si>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</si>
  <si>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</si>
  <si>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</si>
  <si>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</si>
  <si>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</si>
  <si>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</si>
  <si>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</si>
  <si>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</si>
  <si>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</si>
  <si>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</si>
  <si>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</si>
  <si>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</si>
  <si>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</si>
  <si>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</si>
  <si>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</si>
  <si>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</si>
  <si>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</si>
  <si>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</si>
  <si>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</si>
  <si>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</si>
  <si>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</si>
  <si>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</si>
  <si>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</si>
  <si>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</si>
  <si>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</si>
  <si>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</si>
  <si>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</si>
  <si>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</si>
  <si>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</si>
  <si>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</si>
  <si>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</si>
  <si>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</si>
  <si>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</si>
  <si>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</si>
  <si>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</si>
  <si>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</si>
  <si>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</si>
  <si>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</si>
  <si>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</si>
  <si>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</si>
  <si>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</si>
  <si>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</si>
  <si>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</si>
  <si>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</si>
  <si>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</si>
  <si>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</si>
  <si>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</si>
  <si>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</si>
  <si>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</si>
  <si>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</si>
  <si>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</si>
  <si>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</si>
  <si>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</si>
  <si>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</si>
  <si>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</si>
  <si>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</si>
  <si>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</si>
  <si>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</si>
  <si>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</si>
  <si>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</si>
  <si>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</si>
  <si>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</si>
  <si>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</si>
  <si>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</si>
  <si>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</si>
  <si>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</si>
  <si>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</si>
  <si>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</si>
  <si>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</si>
  <si>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</si>
  <si>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</si>
  <si>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</si>
  <si>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</si>
  <si>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</si>
  <si>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</si>
  <si>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</si>
  <si>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</si>
  <si>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</si>
  <si>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</si>
  <si>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</si>
  <si>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</si>
  <si>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</si>
  <si>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</si>
  <si>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</si>
  <si>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</si>
  <si>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</si>
  <si>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</si>
  <si>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</si>
  <si>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</si>
  <si>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</si>
  <si>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</si>
  <si>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</si>
  <si>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</si>
  <si>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</si>
  <si>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</si>
  <si>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</si>
  <si>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</si>
  <si>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</si>
  <si>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</si>
  <si>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</si>
  <si>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</si>
  <si>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</si>
  <si>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</si>
  <si>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</si>
  <si>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</si>
  <si>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</si>
  <si>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</si>
  <si>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</si>
  <si>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</si>
  <si>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</si>
  <si>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</si>
  <si>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</si>
  <si>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</si>
  <si>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</si>
  <si>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</si>
  <si>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</si>
  <si>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</si>
  <si>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</si>
  <si>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</si>
  <si>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</si>
  <si>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</si>
  <si>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</si>
  <si>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</si>
  <si>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</si>
  <si>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</si>
  <si>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</si>
  <si>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</si>
  <si>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</si>
  <si>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</si>
  <si>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</si>
  <si>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</si>
  <si>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</si>
  <si>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</si>
  <si>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</si>
  <si>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</si>
  <si>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</si>
  <si>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</si>
  <si>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</si>
  <si>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</si>
  <si>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</si>
  <si>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</si>
  <si>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</si>
  <si>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</si>
  <si>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</si>
  <si>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</si>
  <si>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</si>
  <si>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</si>
  <si>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</si>
  <si>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</si>
  <si>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</si>
  <si>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</si>
  <si>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</si>
  <si>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</si>
  <si>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</si>
  <si>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</si>
  <si>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</si>
  <si>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</si>
  <si>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</si>
  <si>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</si>
  <si>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</si>
  <si>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</si>
  <si>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</si>
  <si>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</si>
  <si>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</si>
  <si>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</si>
  <si>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</si>
  <si>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</si>
  <si>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</si>
  <si>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</si>
  <si>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</si>
  <si>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</si>
  <si>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</si>
  <si>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</si>
  <si>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</si>
  <si>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</si>
  <si>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</si>
  <si>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</si>
  <si>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</si>
  <si>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</si>
  <si>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</si>
  <si>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</si>
  <si>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</si>
  <si>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</si>
  <si>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</si>
  <si>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</si>
  <si>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</si>
  <si>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</si>
  <si>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</si>
  <si>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</si>
  <si>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</si>
  <si>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</si>
  <si>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</si>
  <si>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</si>
  <si>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</si>
  <si>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</si>
  <si>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</si>
  <si>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</si>
  <si>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</si>
  <si>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</si>
  <si>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</si>
  <si>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</si>
  <si>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</si>
  <si>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</si>
  <si>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</si>
  <si>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</si>
  <si>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</si>
  <si>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</si>
  <si>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</si>
  <si>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</si>
  <si>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</si>
  <si>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</si>
  <si>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</si>
  <si>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</si>
  <si>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</si>
  <si>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</si>
  <si>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</si>
  <si>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</si>
  <si>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</si>
  <si>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</si>
  <si>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</si>
  <si>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</si>
  <si>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</si>
  <si>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</si>
  <si>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</si>
  <si>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</si>
  <si>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</si>
  <si>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</si>
  <si>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</si>
  <si>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</si>
  <si>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</si>
  <si>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</si>
  <si>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</si>
  <si>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</si>
  <si>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</si>
  <si>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</si>
  <si>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</si>
  <si>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</si>
  <si>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</si>
  <si>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</si>
  <si>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</si>
  <si>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</si>
  <si>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</si>
  <si>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</si>
  <si>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</si>
  <si>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</si>
  <si>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</si>
  <si>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</si>
  <si>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</si>
  <si>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</si>
  <si>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</si>
  <si>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</si>
  <si>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</si>
  <si>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</si>
  <si>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</si>
  <si>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</si>
  <si>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</si>
  <si>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</si>
  <si>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</si>
  <si>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</si>
  <si>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</si>
  <si>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</si>
  <si>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</si>
  <si>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</si>
  <si>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</si>
  <si>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</si>
  <si>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</si>
  <si>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</si>
  <si>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</si>
  <si>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</si>
  <si>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</si>
  <si>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</si>
  <si>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</si>
  <si>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</si>
  <si>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</si>
  <si>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</si>
  <si>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</si>
  <si>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</si>
  <si>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</si>
  <si>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</si>
  <si>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</si>
  <si>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</si>
  <si>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</si>
  <si>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</si>
  <si>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</si>
  <si>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</si>
  <si>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</si>
  <si>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</si>
  <si>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</si>
  <si>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</si>
  <si>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</si>
  <si>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</si>
  <si>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</si>
  <si>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</si>
  <si>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</si>
  <si>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</si>
  <si>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</si>
  <si>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</si>
  <si>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</si>
  <si>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</si>
  <si>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</si>
  <si>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</si>
  <si>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</si>
  <si>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</si>
  <si>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</si>
  <si>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</si>
  <si>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</si>
  <si>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</si>
  <si>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</si>
  <si>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</si>
  <si>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</si>
  <si>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</si>
  <si>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</si>
  <si>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</si>
  <si>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</si>
  <si>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</si>
  <si>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</si>
  <si>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</si>
  <si>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</si>
  <si>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</si>
  <si>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</si>
  <si>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</si>
  <si>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</si>
  <si>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</si>
  <si>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</si>
  <si>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</si>
  <si>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</si>
  <si>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</si>
  <si>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</si>
  <si>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</si>
  <si>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</si>
  <si>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</si>
  <si>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</si>
  <si>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</si>
  <si>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</si>
  <si>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</si>
  <si>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</si>
  <si>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</si>
  <si>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</si>
  <si>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</si>
  <si>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</si>
  <si>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</si>
  <si>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</si>
  <si>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</si>
  <si>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</si>
  <si>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</si>
  <si>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</si>
  <si>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</si>
  <si>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</si>
  <si>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</si>
  <si>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</si>
  <si>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</si>
  <si>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</si>
  <si>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</si>
  <si>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</si>
  <si>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</si>
  <si>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</si>
  <si>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</si>
  <si>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</si>
  <si>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</si>
  <si>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</si>
  <si>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</si>
  <si>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</si>
  <si>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</si>
  <si>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</si>
  <si>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</si>
  <si>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</si>
  <si>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</si>
  <si>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</si>
  <si>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</si>
  <si>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</si>
  <si>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</si>
  <si>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</si>
  <si>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</si>
  <si>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</si>
  <si>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</si>
  <si>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</si>
  <si>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</si>
  <si>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</si>
  <si>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</si>
  <si>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</si>
  <si>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</si>
  <si>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</si>
  <si>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</si>
  <si>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</si>
  <si>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</si>
  <si>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</si>
  <si>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</si>
  <si>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</si>
  <si>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</si>
  <si>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</si>
  <si>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</si>
  <si>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</si>
  <si>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</si>
  <si>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</si>
  <si>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</si>
  <si>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</si>
  <si>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</si>
  <si>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</si>
  <si>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</si>
  <si>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</si>
  <si>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</si>
  <si>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</si>
  <si>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</si>
  <si>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</si>
  <si>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</si>
  <si>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</si>
  <si>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</si>
  <si>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</si>
  <si>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</si>
  <si>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</si>
  <si>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</si>
  <si>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</si>
  <si>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</si>
  <si>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</si>
  <si>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</si>
  <si>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</si>
  <si>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</si>
  <si>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</si>
  <si>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</si>
  <si>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</si>
  <si>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</si>
  <si>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</si>
  <si>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</si>
  <si>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</si>
  <si>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</si>
  <si>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</si>
  <si>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</si>
  <si>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</si>
  <si>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</si>
  <si>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</si>
  <si>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</si>
  <si>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</si>
  <si>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</si>
  <si>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</si>
  <si>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</si>
  <si>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</si>
  <si>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</si>
  <si>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</si>
  <si>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</si>
  <si>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</si>
  <si>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</si>
  <si>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</si>
  <si>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</si>
  <si>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</si>
  <si>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</si>
  <si>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</si>
  <si>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</si>
  <si>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</si>
  <si>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</si>
  <si>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</si>
  <si>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</si>
  <si>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</si>
  <si>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</si>
  <si>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</si>
  <si>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</si>
  <si>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</si>
  <si>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</si>
  <si>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</si>
  <si>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</si>
  <si>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</si>
  <si>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</si>
  <si>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</si>
  <si>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</si>
  <si>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</si>
  <si>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</si>
  <si>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</si>
  <si>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</si>
  <si>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</si>
  <si>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</si>
  <si>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</si>
  <si>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</si>
  <si>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</si>
  <si>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</si>
  <si>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</si>
  <si>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</si>
  <si>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</si>
  <si>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</si>
  <si>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</si>
  <si>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</si>
  <si>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</si>
  <si>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</si>
  <si>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</si>
  <si>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</si>
  <si>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</si>
  <si>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</si>
  <si>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</si>
  <si>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</si>
  <si>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</si>
  <si>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</si>
  <si>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</si>
  <si>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</si>
  <si>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</si>
  <si>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</si>
  <si>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</si>
  <si>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</si>
  <si>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</si>
  <si>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</si>
  <si>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</si>
  <si>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</si>
  <si>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</si>
  <si>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</si>
  <si>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</si>
  <si>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</si>
  <si>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</si>
  <si>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</si>
  <si>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</si>
  <si>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</si>
  <si>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</si>
  <si>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</si>
  <si>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</si>
  <si>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</si>
  <si>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</si>
  <si>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</si>
  <si>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</si>
  <si>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</si>
  <si>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</si>
  <si>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</si>
  <si>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</si>
  <si>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</si>
  <si>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</si>
  <si>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</si>
  <si>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</si>
  <si>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</si>
  <si>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</si>
  <si>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</si>
  <si>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</si>
  <si>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</si>
  <si>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</si>
  <si>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</si>
  <si>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</si>
  <si>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</si>
  <si>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</si>
  <si>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</si>
  <si>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</si>
  <si>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</si>
  <si>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</si>
  <si>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</si>
  <si>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</si>
  <si>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</si>
  <si>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</si>
  <si>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</si>
  <si>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</si>
  <si>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</si>
  <si>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</si>
  <si>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</si>
  <si>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</si>
  <si>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</si>
  <si>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</si>
  <si>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</si>
  <si>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</si>
  <si>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</si>
  <si>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</si>
  <si>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</si>
  <si>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</si>
  <si>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</si>
  <si>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</si>
  <si>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</si>
  <si>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</si>
  <si>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</si>
  <si>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</si>
  <si>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</si>
  <si>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</si>
  <si>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</si>
  <si>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</si>
  <si>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</si>
  <si>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</si>
  <si>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</si>
  <si>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</si>
  <si>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</si>
  <si>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</si>
  <si>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</si>
  <si>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</si>
  <si>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</si>
  <si>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</si>
  <si>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</si>
  <si>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</si>
  <si>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</si>
  <si>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</si>
  <si>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</si>
  <si>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</si>
  <si>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</si>
  <si>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</si>
  <si>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</si>
  <si>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</si>
  <si>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</si>
  <si>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</si>
  <si>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</si>
  <si>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</si>
  <si>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</si>
  <si>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</si>
  <si>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</si>
  <si>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</si>
  <si>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</si>
  <si>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</si>
  <si>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</si>
  <si>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</si>
  <si>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</si>
  <si>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</si>
  <si>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</si>
  <si>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</si>
  <si>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</si>
  <si>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</si>
  <si>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</si>
  <si>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</si>
  <si>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</si>
  <si>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</si>
  <si>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</si>
  <si>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</si>
  <si>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</si>
  <si>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</si>
  <si>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</si>
  <si>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</si>
  <si>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</si>
  <si>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</si>
  <si>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</si>
  <si>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</si>
  <si>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</si>
  <si>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</si>
  <si>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</si>
  <si>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</si>
  <si>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</si>
  <si>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</si>
  <si>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</si>
  <si>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</si>
  <si>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</si>
  <si>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</si>
  <si>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</si>
  <si>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</si>
  <si>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</si>
  <si>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</si>
  <si>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</si>
  <si>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</si>
  <si>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</si>
  <si>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</si>
  <si>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</si>
  <si>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</si>
  <si>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</si>
  <si>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</si>
  <si>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</si>
  <si>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</si>
  <si>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</si>
  <si>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</si>
  <si>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</si>
  <si>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</si>
  <si>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</si>
  <si>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</si>
  <si>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</si>
  <si>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</si>
  <si>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</si>
  <si>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</si>
  <si>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</si>
  <si>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</si>
  <si>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</si>
  <si>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</si>
  <si>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</si>
  <si>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</si>
  <si>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</si>
  <si>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</si>
  <si>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</si>
  <si>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</si>
  <si>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</si>
  <si>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</si>
  <si>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</si>
  <si>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</si>
  <si>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</si>
  <si>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</si>
  <si>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</si>
  <si>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</si>
  <si>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</si>
  <si>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</si>
  <si>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</si>
  <si>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</si>
  <si>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</si>
  <si>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</si>
  <si>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</si>
  <si>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</si>
  <si>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</si>
  <si>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</si>
  <si>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</si>
  <si>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</si>
  <si>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</si>
  <si>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</si>
  <si>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</si>
  <si>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</si>
  <si>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</si>
  <si>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</si>
  <si>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</si>
  <si>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</si>
  <si>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</si>
  <si>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</si>
  <si>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</si>
  <si>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</si>
  <si>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</si>
  <si>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</si>
  <si>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</si>
  <si>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</si>
  <si>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</si>
  <si>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</si>
  <si>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</si>
  <si>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</si>
  <si>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</si>
  <si>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</si>
  <si>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</si>
  <si>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</si>
  <si>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</si>
  <si>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</si>
  <si>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</si>
  <si>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</si>
  <si>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</si>
  <si>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</si>
  <si>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</si>
  <si>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</si>
  <si>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</si>
  <si>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</si>
  <si>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</si>
  <si>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</si>
  <si>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</si>
  <si>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</si>
  <si>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</si>
  <si>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</si>
  <si>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</si>
  <si>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</si>
  <si>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</si>
  <si>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</si>
  <si>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</si>
  <si>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</si>
  <si>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</si>
  <si>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</si>
  <si>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</si>
  <si>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</si>
  <si>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</si>
  <si>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</si>
  <si>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</si>
  <si>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</si>
  <si>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</si>
  <si>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</si>
  <si>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</si>
  <si>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</si>
  <si>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</si>
  <si>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</si>
  <si>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</si>
  <si>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</si>
  <si>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</si>
  <si>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</si>
  <si>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</si>
  <si>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</si>
  <si>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</si>
  <si>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</si>
  <si>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</si>
  <si>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</si>
  <si>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</si>
  <si>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</si>
  <si>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</si>
  <si>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</si>
  <si>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</si>
  <si>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</si>
  <si>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</si>
  <si>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</si>
  <si>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</si>
  <si>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</si>
  <si>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</si>
  <si>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</si>
  <si>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</si>
  <si>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</si>
  <si>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</si>
  <si>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</si>
  <si>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</si>
  <si>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</si>
  <si>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</si>
  <si>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</si>
  <si>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</si>
  <si>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</si>
  <si>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</si>
  <si>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</si>
  <si>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</si>
  <si>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</si>
  <si>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</si>
  <si>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</si>
  <si>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</si>
  <si>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</si>
  <si>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</si>
  <si>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</si>
  <si>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</si>
  <si>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</si>
  <si>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</si>
  <si>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</si>
  <si>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</si>
  <si>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</si>
  <si>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</si>
  <si>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</si>
  <si>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</si>
  <si>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</si>
  <si>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</si>
  <si>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</si>
  <si>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</si>
  <si>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</si>
  <si>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</si>
  <si>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</si>
  <si>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</si>
  <si>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</si>
  <si>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</si>
  <si>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</si>
  <si>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</si>
  <si>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</si>
  <si>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</si>
  <si>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</si>
  <si>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</si>
  <si>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</si>
  <si>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</si>
  <si>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</si>
  <si>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</si>
  <si>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</si>
  <si>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</si>
  <si>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</si>
  <si>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</si>
  <si>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</si>
  <si>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</si>
  <si>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</si>
  <si>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</si>
  <si>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</si>
  <si>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</si>
  <si>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</si>
  <si>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</si>
  <si>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</si>
  <si>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</si>
  <si>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</si>
  <si>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</si>
  <si>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</si>
  <si>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</si>
  <si>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</si>
  <si>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</si>
  <si>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</si>
  <si>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</si>
  <si>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</si>
  <si>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</si>
  <si>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</si>
  <si>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</si>
  <si>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</si>
  <si>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</si>
  <si>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</si>
  <si>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</si>
  <si>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</si>
  <si>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</si>
  <si>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</si>
  <si>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</si>
  <si>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</si>
  <si>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</si>
  <si>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</si>
  <si>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</si>
  <si>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</si>
  <si>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</si>
  <si>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</si>
  <si>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</si>
  <si>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</si>
  <si>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</si>
  <si>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</si>
  <si>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</si>
  <si>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</si>
  <si>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</si>
  <si>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</si>
  <si>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</si>
  <si>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</si>
  <si>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</si>
  <si>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</si>
  <si>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</si>
  <si>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</si>
  <si>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</si>
  <si>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</si>
  <si>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</si>
  <si>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</si>
  <si>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</si>
  <si>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</si>
  <si>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</si>
  <si>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</si>
  <si>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</si>
  <si>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</si>
  <si>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</si>
  <si>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</si>
  <si>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</si>
  <si>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</si>
  <si>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</si>
  <si>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</si>
  <si>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</si>
  <si>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</si>
  <si>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</si>
  <si>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</si>
  <si>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</si>
  <si>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</si>
  <si>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</si>
  <si>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</si>
  <si>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</si>
  <si>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</si>
  <si>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</si>
  <si>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</si>
  <si>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</si>
  <si>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</si>
  <si>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</si>
  <si>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</si>
  <si>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</si>
  <si>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</si>
  <si>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</si>
  <si>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</si>
  <si>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</si>
  <si>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</si>
  <si>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</si>
  <si>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</si>
  <si>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</si>
  <si>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</si>
  <si>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</si>
  <si>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</si>
  <si>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</si>
  <si>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</si>
  <si>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</si>
  <si>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</si>
  <si>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</si>
  <si>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</si>
  <si>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</si>
  <si>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</si>
  <si>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</si>
  <si>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</si>
  <si>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</si>
  <si>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</si>
  <si>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</si>
  <si>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</si>
  <si>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</si>
  <si>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</si>
  <si>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</si>
  <si>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</si>
  <si>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</si>
  <si>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</si>
  <si>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</si>
  <si>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</si>
  <si>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</si>
  <si>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</si>
  <si>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</si>
  <si>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</si>
  <si>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</si>
  <si>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</si>
  <si>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</si>
  <si>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</si>
  <si>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</si>
  <si>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</si>
  <si>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</si>
  <si>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</si>
  <si>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</si>
  <si>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</si>
  <si>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</si>
  <si>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</si>
  <si>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</si>
  <si>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</si>
  <si>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</si>
  <si>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</si>
  <si>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</si>
  <si>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</si>
  <si>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</si>
  <si>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</si>
  <si>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</si>
  <si>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</si>
  <si>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</si>
  <si>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</si>
  <si>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</si>
  <si>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</si>
  <si>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</si>
  <si>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</si>
  <si>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</si>
  <si>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</si>
  <si>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</si>
  <si>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</si>
  <si>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</si>
  <si>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</si>
  <si>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</si>
  <si>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</si>
  <si>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</si>
  <si>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</si>
  <si>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</si>
  <si>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</si>
  <si>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</si>
  <si>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</si>
  <si>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</si>
  <si>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</si>
  <si>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</si>
  <si>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</si>
  <si>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</si>
  <si>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</si>
  <si>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</si>
  <si>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</si>
  <si>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</si>
  <si>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</si>
  <si>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</si>
  <si>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</si>
  <si>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</si>
  <si>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</si>
  <si>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</si>
  <si>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</si>
  <si>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</si>
  <si>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</si>
  <si>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</si>
  <si>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</si>
  <si>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</si>
  <si>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</si>
  <si>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</si>
  <si>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</si>
  <si>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</si>
  <si>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</si>
  <si>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</si>
  <si>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</si>
  <si>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</si>
  <si>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</si>
  <si>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</si>
  <si>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</si>
  <si>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</si>
  <si>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</si>
  <si>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</si>
  <si>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</si>
  <si>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</si>
  <si>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</si>
  <si>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</si>
  <si>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</si>
  <si>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</si>
  <si>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</si>
  <si>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</si>
  <si>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</si>
  <si>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</si>
  <si>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</si>
  <si>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</si>
  <si>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</si>
  <si>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</si>
  <si>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</si>
  <si>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</si>
  <si>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</si>
  <si>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</si>
  <si>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</si>
  <si>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</si>
  <si>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</si>
  <si>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</si>
  <si>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</si>
  <si>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</si>
  <si>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</si>
  <si>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</si>
  <si>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</si>
  <si>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</si>
  <si>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</si>
  <si>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</si>
  <si>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</si>
  <si>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</si>
  <si>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</si>
  <si>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</si>
  <si>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</si>
  <si>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</si>
  <si>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</si>
  <si>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</si>
  <si>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</si>
  <si>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</si>
  <si>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</si>
  <si>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</si>
  <si>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</si>
  <si>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</si>
  <si>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</si>
  <si>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</si>
  <si>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</si>
  <si>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</si>
  <si>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</si>
  <si>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</si>
  <si>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</si>
  <si>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</si>
  <si>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</si>
  <si>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</si>
  <si>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</si>
  <si>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</si>
  <si>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</si>
  <si>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</si>
  <si>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</si>
  <si>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</si>
  <si>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</si>
  <si>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</si>
  <si>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</si>
  <si>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</si>
  <si>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</si>
  <si>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</si>
  <si>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</si>
  <si>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</si>
  <si>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</si>
  <si>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</si>
  <si>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</si>
  <si>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</si>
  <si>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</si>
  <si>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</si>
  <si>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</si>
  <si>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</si>
  <si>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</si>
  <si>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</si>
  <si>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</si>
  <si>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</si>
  <si>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</si>
  <si>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</si>
  <si>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</si>
  <si>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</si>
  <si>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</si>
  <si>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</si>
  <si>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</si>
  <si>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</si>
  <si>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</si>
  <si>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</si>
  <si>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</si>
  <si>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</si>
  <si>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</si>
  <si>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</si>
  <si>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</si>
  <si>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</si>
  <si>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</si>
  <si>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</si>
  <si>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</si>
  <si>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</si>
  <si>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</si>
  <si>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</si>
  <si>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</si>
  <si>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</si>
  <si>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</si>
  <si>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</si>
  <si>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</si>
  <si>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</si>
  <si>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</si>
  <si>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</si>
  <si>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</si>
  <si>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</si>
  <si>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</si>
  <si>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</si>
  <si>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</si>
  <si>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</si>
  <si>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</si>
  <si>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</si>
  <si>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</si>
  <si>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</si>
  <si>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</si>
  <si>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</si>
  <si>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</si>
  <si>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</si>
  <si>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</si>
  <si>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</si>
  <si>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</si>
  <si>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</si>
  <si>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</si>
  <si>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</si>
  <si>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</si>
  <si>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</si>
  <si>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</si>
  <si>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</si>
  <si>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</si>
  <si>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</si>
  <si>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</si>
  <si>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</si>
  <si>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</si>
  <si>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</si>
  <si>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</si>
  <si>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</si>
  <si>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</si>
  <si>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</si>
  <si>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</si>
  <si>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</si>
  <si>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</si>
  <si>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</si>
  <si>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</si>
  <si>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</si>
  <si>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</si>
  <si>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</si>
  <si>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</si>
  <si>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</si>
  <si>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</si>
  <si>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</si>
  <si>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</si>
  <si>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</si>
  <si>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</si>
  <si>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</si>
  <si>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</si>
  <si>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</si>
  <si>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</si>
  <si>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</si>
  <si>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</si>
  <si>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</si>
  <si>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</si>
  <si>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</si>
  <si>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</si>
  <si>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</si>
  <si>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</si>
  <si>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</si>
  <si>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</si>
  <si>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</si>
  <si>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</si>
  <si>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</si>
  <si>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</si>
  <si>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</si>
  <si>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</si>
  <si>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</si>
  <si>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</si>
  <si>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</si>
  <si>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</si>
  <si>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</si>
  <si>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</si>
  <si>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</si>
  <si>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</si>
  <si>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</si>
  <si>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</si>
  <si>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</si>
  <si>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</si>
  <si>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</si>
  <si>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</si>
  <si>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</si>
  <si>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</si>
  <si>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</si>
  <si>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</si>
  <si>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</si>
  <si>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</si>
  <si>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</si>
  <si>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</si>
  <si>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</si>
  <si>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</si>
  <si>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</si>
  <si>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</si>
  <si>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</si>
  <si>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</si>
  <si>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</si>
  <si>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</si>
  <si>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</si>
  <si>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</si>
  <si>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</si>
  <si>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</si>
  <si>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</si>
  <si>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</si>
  <si>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</si>
  <si>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</si>
  <si>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</si>
  <si>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</si>
  <si>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</si>
  <si>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</si>
  <si>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</si>
  <si>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</si>
  <si>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</si>
  <si>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</si>
  <si>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</si>
  <si>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</si>
  <si>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</si>
  <si>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</si>
  <si>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</si>
  <si>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</si>
  <si>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</si>
  <si>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</si>
  <si>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</si>
  <si>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</si>
  <si>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</si>
  <si>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</si>
  <si>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</si>
  <si>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</si>
  <si>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</si>
  <si>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</si>
  <si>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</si>
  <si>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</si>
  <si>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</si>
  <si>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</si>
  <si>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</si>
  <si>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</si>
  <si>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</si>
  <si>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</si>
  <si>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</si>
  <si>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</si>
  <si>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</si>
  <si>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</si>
  <si>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</si>
  <si>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</si>
  <si>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</si>
  <si>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</si>
  <si>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</si>
  <si>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</si>
  <si>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</si>
  <si>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</si>
  <si>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</si>
  <si>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</si>
  <si>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</si>
  <si>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</si>
  <si>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</si>
  <si>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</si>
  <si>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</si>
  <si>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</si>
  <si>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</si>
  <si>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</si>
  <si>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</si>
  <si>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</si>
  <si>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</si>
  <si>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</si>
  <si>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</si>
  <si>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</si>
  <si>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</si>
  <si>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</si>
  <si>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</si>
  <si>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</si>
  <si>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</si>
  <si>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</si>
  <si>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</si>
  <si>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</si>
  <si>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</si>
  <si>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</si>
  <si>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</si>
  <si>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</si>
  <si>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</si>
  <si>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</si>
  <si>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</si>
  <si>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</si>
  <si>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</si>
  <si>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</si>
  <si>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</si>
  <si>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</si>
  <si>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</si>
  <si>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</si>
  <si>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</si>
  <si>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</si>
  <si>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</si>
  <si>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</si>
  <si>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</si>
  <si>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</si>
  <si>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</si>
  <si>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</si>
  <si>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</si>
  <si>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</si>
  <si>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</si>
  <si>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</si>
  <si>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</si>
  <si>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</si>
  <si>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</si>
  <si>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</si>
  <si>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</si>
  <si>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</si>
  <si>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</si>
  <si>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</si>
  <si>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</si>
  <si>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</si>
  <si>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</si>
  <si>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</si>
  <si>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</si>
  <si>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</si>
  <si>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</si>
  <si>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</si>
  <si>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</si>
  <si>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</si>
  <si>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</si>
  <si>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</si>
  <si>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</si>
  <si>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</si>
  <si>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</si>
  <si>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</si>
  <si>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</si>
  <si>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</si>
  <si>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</si>
  <si>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</si>
  <si>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</si>
  <si>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</si>
  <si>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</si>
  <si>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</si>
  <si>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</si>
  <si>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</si>
  <si>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</si>
  <si>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</si>
  <si>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</si>
  <si>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</si>
  <si>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</si>
  <si>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</si>
  <si>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</si>
  <si>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</si>
  <si>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</si>
  <si>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</si>
  <si>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</si>
  <si>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</si>
  <si>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</si>
  <si>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</si>
  <si>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</si>
  <si>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</si>
  <si>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</si>
  <si>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</si>
  <si>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</si>
  <si>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</si>
  <si>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</si>
  <si>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</si>
  <si>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</si>
  <si>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</si>
  <si>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</si>
  <si>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</si>
  <si>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</si>
  <si>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</si>
  <si>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</si>
  <si>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</si>
  <si>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</si>
  <si>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</si>
  <si>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</si>
  <si>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</si>
  <si>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</si>
  <si>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</si>
  <si>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</si>
  <si>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</si>
  <si>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</si>
  <si>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</si>
  <si>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</si>
  <si>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</si>
  <si>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</si>
  <si>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</si>
  <si>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</si>
  <si>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</si>
  <si>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</si>
  <si>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</si>
  <si>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</si>
  <si>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</si>
  <si>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</si>
  <si>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</si>
  <si>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</si>
  <si>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</si>
  <si>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</si>
  <si>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</si>
  <si>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</si>
  <si>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</si>
  <si>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</si>
  <si>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</si>
  <si>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</si>
  <si>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</si>
  <si>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</si>
  <si>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</si>
  <si>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</si>
  <si>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</si>
  <si>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</si>
  <si>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</si>
  <si>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</si>
  <si>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</si>
  <si>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</si>
  <si>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</si>
  <si>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</si>
  <si>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</si>
  <si>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</si>
  <si>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</si>
  <si>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</si>
  <si>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</si>
  <si>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</si>
  <si>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</si>
  <si>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</si>
  <si>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</si>
  <si>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</si>
  <si>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</si>
  <si>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</si>
  <si>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</si>
  <si>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</si>
  <si>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</si>
  <si>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</si>
  <si>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</si>
  <si>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</si>
  <si>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</si>
  <si>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</si>
  <si>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</si>
  <si>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</si>
  <si>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</si>
  <si>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</si>
  <si>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</si>
  <si>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</si>
  <si>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</si>
  <si>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</si>
  <si>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</si>
  <si>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</si>
  <si>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</si>
  <si>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</si>
  <si>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</si>
  <si>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</si>
  <si>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</si>
  <si>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</si>
  <si>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</si>
  <si>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</si>
  <si>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</si>
  <si>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</si>
  <si>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</si>
  <si>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</si>
  <si>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</si>
  <si>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</si>
  <si>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</si>
  <si>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</si>
  <si>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</si>
  <si>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</si>
  <si>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</si>
  <si>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</si>
  <si>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</si>
  <si>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</si>
  <si>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</si>
  <si>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</si>
  <si>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</si>
  <si>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</si>
  <si>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</si>
  <si>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</si>
  <si>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</si>
  <si>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</si>
  <si>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</si>
  <si>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</si>
  <si>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</si>
  <si>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</si>
  <si>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</si>
  <si>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</si>
  <si>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</si>
  <si>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</si>
  <si>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</si>
  <si>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</si>
  <si>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</si>
  <si>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</si>
  <si>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</si>
  <si>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</si>
  <si>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</si>
  <si>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</si>
  <si>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</si>
  <si>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</si>
  <si>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</si>
  <si>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</si>
  <si>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</si>
  <si>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</si>
  <si>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</si>
  <si>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</si>
  <si>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</si>
  <si>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</si>
  <si>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</si>
  <si>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</si>
  <si>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</si>
  <si>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</si>
  <si>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</si>
  <si>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</si>
  <si>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</si>
  <si>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</si>
  <si>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</si>
  <si>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</si>
  <si>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</si>
  <si>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</si>
  <si>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</si>
  <si>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</si>
  <si>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</si>
  <si>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</si>
  <si>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</si>
  <si>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</si>
  <si>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</si>
  <si>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</si>
  <si>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</si>
  <si>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</si>
  <si>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</si>
  <si>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</si>
  <si>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</si>
  <si>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</si>
  <si>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</si>
  <si>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</si>
  <si>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</si>
  <si>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</si>
  <si>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</si>
  <si>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</si>
  <si>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</si>
  <si>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</si>
  <si>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</si>
  <si>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</si>
  <si>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</si>
  <si>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</si>
  <si>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</si>
  <si>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</si>
  <si>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</si>
  <si>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</si>
  <si>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</si>
  <si>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</si>
  <si>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</si>
  <si>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</si>
  <si>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</si>
  <si>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</si>
  <si>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</si>
  <si>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</si>
  <si>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</si>
  <si>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</si>
  <si>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</si>
  <si>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</si>
  <si>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</si>
  <si>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</si>
  <si>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</si>
  <si>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</si>
  <si>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</si>
  <si>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</si>
  <si>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</si>
  <si>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</si>
  <si>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</si>
  <si>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</si>
  <si>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</si>
  <si>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</si>
  <si>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</si>
  <si>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</si>
  <si>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</si>
  <si>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</si>
  <si>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</si>
  <si>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</si>
  <si>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</si>
  <si>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</si>
  <si>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</si>
  <si>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</si>
  <si>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</si>
  <si>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</si>
  <si>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</si>
  <si>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</si>
  <si>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</si>
  <si>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</si>
  <si>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</si>
  <si>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</si>
  <si>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</si>
  <si>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</si>
  <si>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</si>
  <si>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</si>
  <si>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</si>
  <si>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</si>
  <si>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</si>
  <si>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</si>
  <si>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</si>
  <si>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</si>
  <si>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</si>
  <si>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</si>
  <si>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</si>
  <si>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</si>
  <si>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</si>
  <si>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</si>
  <si>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</si>
  <si>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</si>
  <si>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</si>
  <si>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</si>
  <si>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</si>
  <si>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</si>
  <si>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</si>
  <si>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</si>
  <si>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</si>
  <si>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</si>
  <si>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</si>
  <si>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</si>
  <si>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</si>
  <si>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</si>
  <si>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</si>
  <si>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</si>
  <si>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</si>
  <si>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</si>
  <si>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</si>
  <si>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</si>
  <si>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</si>
  <si>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</si>
  <si>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</si>
  <si>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</si>
  <si>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</si>
  <si>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</si>
  <si>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</si>
  <si>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</si>
  <si>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</si>
  <si>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</si>
  <si>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</si>
  <si>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</si>
  <si>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</si>
  <si>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</si>
  <si>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</si>
  <si>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</si>
  <si>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</si>
  <si>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</si>
  <si>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</si>
  <si>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</si>
  <si>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</si>
  <si>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</si>
  <si>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</si>
  <si>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</si>
  <si>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</si>
  <si>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</si>
  <si>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</si>
  <si>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</si>
  <si>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</si>
  <si>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</si>
  <si>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</si>
  <si>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</si>
  <si>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</si>
  <si>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</si>
  <si>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</si>
  <si>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</si>
  <si>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</si>
  <si>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</si>
  <si>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</si>
  <si>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</si>
  <si>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</si>
  <si>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</si>
  <si>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</si>
  <si>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</si>
  <si>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</si>
  <si>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</si>
  <si>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</si>
  <si>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</si>
  <si>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</si>
  <si>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</si>
  <si>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</si>
  <si>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</si>
  <si>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</si>
  <si>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</si>
  <si>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</si>
  <si>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</si>
  <si>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</si>
  <si>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</si>
  <si>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</si>
  <si>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</si>
  <si>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</si>
  <si>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</si>
  <si>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</si>
  <si>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</si>
  <si>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</si>
  <si>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</si>
  <si>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</si>
  <si>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</si>
  <si>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</si>
  <si>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</si>
  <si>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</si>
  <si>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</si>
  <si>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</si>
  <si>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</si>
  <si>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</si>
  <si>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</si>
  <si>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</si>
  <si>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</si>
  <si>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</si>
  <si>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</si>
  <si>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</si>
  <si>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</si>
  <si>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</si>
  <si>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</si>
  <si>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</si>
  <si>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</si>
  <si>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</si>
  <si>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</si>
  <si>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</si>
  <si>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</si>
  <si>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</si>
  <si>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</si>
  <si>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</si>
  <si>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</si>
  <si>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</si>
  <si>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</si>
  <si>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</si>
  <si>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</si>
  <si>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</si>
  <si>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</si>
  <si>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</si>
  <si>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</si>
  <si>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</si>
  <si>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</si>
  <si>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</si>
  <si>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</si>
  <si>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</si>
  <si>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</si>
  <si>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</si>
  <si>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</si>
  <si>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</si>
  <si>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</si>
  <si>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</si>
  <si>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</si>
  <si>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</si>
  <si>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</si>
  <si>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</si>
  <si>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</si>
  <si>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</si>
  <si>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</si>
  <si>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</si>
  <si>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</si>
  <si>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</si>
  <si>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</si>
  <si>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</si>
  <si>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</si>
  <si>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</si>
  <si>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</si>
  <si>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</si>
  <si>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</si>
  <si>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</si>
  <si>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</si>
  <si>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</si>
  <si>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</si>
  <si>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</si>
  <si>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</si>
  <si>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</si>
  <si>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</si>
  <si>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</si>
  <si>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</si>
  <si>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</si>
  <si>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</si>
  <si>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</si>
  <si>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</si>
  <si>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</si>
  <si>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</si>
  <si>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</si>
  <si>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</si>
  <si>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</si>
  <si>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</si>
  <si>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</si>
  <si>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</si>
  <si>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</si>
  <si>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</si>
  <si>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</si>
  <si>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</si>
  <si>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</si>
  <si>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</si>
  <si>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</si>
  <si>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</si>
  <si>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</si>
  <si>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</si>
  <si>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</si>
  <si>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</si>
  <si>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</si>
  <si>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</si>
  <si>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</si>
  <si>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</si>
  <si>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</si>
  <si>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</si>
  <si>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</si>
  <si>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</si>
  <si>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</si>
  <si>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</si>
  <si>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</si>
  <si>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</si>
  <si>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</si>
  <si>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</si>
  <si>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</si>
  <si>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</si>
  <si>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</si>
  <si>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</si>
  <si>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</si>
  <si>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</si>
  <si>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</si>
  <si>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</si>
  <si>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</si>
  <si>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</si>
  <si>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</si>
  <si>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</si>
  <si>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</si>
  <si>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</si>
  <si>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</si>
  <si>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</si>
  <si>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</si>
  <si>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</si>
  <si>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</si>
  <si>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</si>
  <si>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</si>
  <si>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</si>
  <si>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</si>
  <si>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</si>
  <si>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</si>
  <si>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</si>
  <si>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</si>
  <si>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</si>
  <si>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</si>
  <si>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</si>
  <si>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</si>
  <si>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</si>
  <si>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</si>
  <si>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</si>
  <si>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</si>
  <si>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</si>
  <si>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</si>
  <si>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</si>
  <si>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</si>
  <si>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</si>
  <si>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</si>
  <si>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</si>
  <si>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</si>
  <si>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</si>
  <si>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</si>
  <si>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</si>
  <si>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</si>
  <si>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</si>
  <si>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</si>
  <si>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</si>
  <si>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</si>
  <si>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</si>
  <si>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</si>
  <si>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</si>
  <si>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</si>
  <si>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</si>
  <si>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</si>
  <si>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</si>
  <si>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</si>
  <si>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</si>
  <si>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</si>
  <si>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</si>
  <si>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</si>
  <si>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</si>
  <si>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</si>
  <si>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</si>
  <si>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</si>
  <si>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</si>
  <si>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</si>
  <si>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</si>
  <si>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</si>
  <si>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</si>
  <si>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</si>
  <si>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</si>
  <si>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</si>
  <si>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</si>
  <si>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</si>
  <si>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</si>
  <si>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</si>
  <si>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</si>
  <si>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</si>
  <si>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</si>
  <si>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</si>
  <si>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</si>
  <si>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</si>
  <si>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</si>
  <si>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</si>
  <si>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</si>
  <si>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</si>
  <si>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</si>
  <si>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</si>
  <si>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</si>
  <si>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</si>
  <si>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</si>
  <si>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</si>
  <si>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</si>
  <si>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</si>
  <si>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</si>
  <si>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</si>
  <si>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</si>
  <si>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</si>
  <si>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</si>
  <si>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</si>
  <si>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</si>
  <si>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</si>
  <si>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</si>
  <si>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</si>
  <si>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</si>
  <si>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</si>
  <si>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</si>
  <si>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</si>
  <si>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</si>
  <si>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</si>
  <si>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</si>
  <si>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</si>
  <si>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</si>
  <si>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</si>
  <si>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</si>
  <si>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</si>
  <si>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</si>
  <si>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</si>
  <si>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</si>
  <si>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</si>
  <si>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</si>
  <si>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</si>
  <si>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</si>
  <si>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</si>
  <si>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</si>
  <si>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</si>
  <si>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</si>
  <si>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</si>
  <si>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</si>
  <si>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</si>
  <si>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</si>
  <si>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</si>
  <si>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</si>
  <si>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</si>
  <si>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</si>
  <si>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</si>
  <si>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</si>
  <si>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</si>
  <si>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</si>
  <si>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</si>
  <si>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</si>
  <si>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</si>
  <si>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</si>
  <si>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</si>
  <si>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</si>
  <si>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</si>
  <si>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</si>
  <si>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</si>
  <si>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</si>
  <si>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</si>
  <si>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</si>
  <si>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</si>
  <si>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</si>
  <si>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</si>
  <si>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</si>
  <si>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</si>
  <si>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</si>
  <si>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</si>
  <si>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</si>
  <si>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</si>
  <si>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</si>
  <si>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</si>
  <si>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</si>
  <si>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</si>
  <si>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</si>
  <si>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</si>
  <si>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</si>
  <si>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</si>
  <si>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</si>
  <si>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</si>
  <si>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</si>
  <si>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</si>
  <si>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</si>
  <si>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</si>
  <si>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</si>
  <si>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</si>
  <si>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</si>
  <si>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</si>
  <si>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</si>
  <si>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</si>
  <si>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</si>
  <si>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</si>
  <si>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</si>
  <si>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</si>
  <si>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</si>
  <si>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</si>
  <si>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</si>
  <si>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</si>
  <si>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</si>
  <si>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</si>
  <si>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</si>
  <si>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</si>
  <si>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</si>
  <si>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</si>
  <si>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</si>
  <si>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</si>
  <si>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</si>
  <si>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</si>
  <si>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</si>
  <si>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</si>
  <si>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</si>
  <si>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</si>
  <si>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</si>
  <si>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</si>
  <si>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</si>
  <si>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</si>
  <si>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</si>
  <si>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</si>
  <si>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</si>
  <si>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</si>
  <si>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</si>
  <si>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</si>
  <si>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</si>
  <si>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</si>
  <si>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</si>
  <si>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</si>
  <si>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</si>
  <si>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</si>
  <si>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</si>
  <si>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</si>
  <si>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</si>
  <si>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</si>
  <si>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</si>
  <si>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</si>
  <si>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</si>
  <si>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</si>
  <si>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</si>
  <si>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</si>
  <si>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</si>
  <si>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</si>
  <si>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</si>
  <si>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</si>
  <si>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</si>
  <si>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</si>
  <si>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</si>
  <si>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</si>
  <si>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</si>
  <si>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</si>
  <si>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</si>
  <si>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</si>
  <si>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</si>
  <si>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</si>
  <si>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</si>
  <si>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</si>
  <si>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</si>
  <si>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</si>
  <si>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</si>
  <si>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</si>
  <si>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</si>
  <si>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</si>
  <si>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</si>
  <si>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</si>
  <si>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</si>
  <si>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</si>
  <si>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</si>
  <si>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</si>
  <si>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</si>
  <si>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</si>
  <si>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</si>
  <si>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</si>
  <si>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</si>
  <si>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</si>
  <si>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</si>
  <si>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</si>
  <si>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</si>
  <si>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</si>
  <si>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</si>
  <si>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</si>
  <si>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</si>
  <si>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</si>
  <si>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</si>
  <si>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</si>
  <si>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</si>
  <si>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</si>
  <si>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</si>
  <si>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</si>
  <si>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</si>
  <si>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</si>
  <si>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</si>
  <si>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</si>
  <si>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</si>
  <si>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</si>
  <si>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</si>
  <si>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</si>
  <si>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</si>
  <si>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</si>
  <si>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</si>
  <si>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</si>
  <si>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</si>
  <si>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</si>
  <si>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</si>
  <si>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</si>
  <si>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</si>
  <si>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</si>
  <si>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</si>
  <si>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</si>
  <si>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</si>
  <si>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</si>
  <si>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</si>
  <si>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</si>
  <si>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</si>
  <si>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</si>
  <si>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</si>
  <si>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</si>
  <si>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</si>
  <si>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</si>
  <si>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</si>
  <si>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</si>
  <si>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</si>
  <si>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</si>
  <si>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</si>
  <si>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</si>
  <si>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</si>
  <si>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</si>
  <si>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</si>
  <si>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</si>
  <si>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</si>
  <si>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</si>
  <si>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</si>
  <si>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</si>
  <si>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</si>
  <si>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</si>
  <si>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</si>
  <si>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</si>
  <si>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</si>
  <si>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</si>
  <si>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</si>
  <si>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</si>
  <si>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</si>
  <si>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</si>
  <si>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</si>
  <si>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</si>
  <si>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</si>
  <si>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</si>
  <si>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</si>
  <si>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</si>
  <si>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</si>
  <si>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</si>
  <si>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</si>
  <si>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</si>
  <si>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</si>
  <si>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</si>
  <si>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</si>
  <si>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</si>
  <si>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</si>
  <si>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</si>
  <si>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</si>
  <si>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</si>
  <si>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</si>
  <si>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</si>
  <si>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</si>
  <si>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</si>
  <si>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</si>
  <si>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</si>
  <si>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</si>
  <si>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</si>
  <si>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</si>
  <si>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</si>
  <si>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</si>
  <si>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</si>
  <si>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</si>
  <si>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</si>
  <si>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</si>
  <si>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</si>
  <si>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</si>
  <si>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</si>
  <si>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</si>
  <si>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</si>
  <si>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</si>
  <si>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</si>
  <si>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</si>
  <si>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</si>
  <si>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</si>
  <si>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</si>
  <si>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</si>
  <si>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</si>
  <si>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</si>
  <si>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</si>
  <si>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</si>
  <si>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</si>
  <si>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</si>
  <si>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</si>
  <si>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</si>
  <si>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</si>
  <si>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</si>
  <si>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</si>
  <si>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</si>
  <si>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</si>
  <si>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</si>
  <si>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</si>
  <si>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</si>
  <si>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</si>
  <si>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</si>
  <si>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</si>
  <si>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</si>
  <si>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</si>
  <si>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</si>
  <si>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</si>
  <si>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</si>
  <si>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</si>
  <si>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</si>
  <si>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</si>
  <si>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</si>
  <si>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</si>
  <si>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</si>
  <si>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</si>
  <si>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</si>
  <si>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</si>
  <si>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</si>
  <si>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</si>
  <si>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</si>
  <si>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</si>
  <si>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</si>
  <si>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</si>
  <si>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</si>
  <si>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</si>
  <si>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</si>
  <si>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</si>
  <si>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</si>
  <si>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</si>
  <si>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</si>
  <si>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</si>
  <si>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</si>
  <si>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</si>
  <si>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</si>
  <si>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</si>
  <si>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</si>
  <si>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</si>
  <si>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</si>
  <si>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</si>
  <si>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</si>
  <si>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</si>
  <si>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</si>
  <si>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</si>
  <si>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</si>
  <si>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</si>
  <si>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</si>
  <si>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</si>
  <si>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</si>
  <si>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</si>
  <si>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</si>
  <si>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</si>
  <si>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</si>
  <si>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</si>
  <si>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</si>
  <si>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</si>
  <si>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</si>
  <si>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</si>
  <si>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</si>
  <si>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</si>
  <si>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</si>
  <si>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</si>
  <si>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</si>
  <si>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</si>
  <si>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</si>
  <si>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</si>
  <si>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</si>
  <si>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</si>
  <si>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</si>
  <si>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</si>
  <si>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</si>
  <si>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</si>
  <si>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</si>
  <si>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</si>
  <si>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</si>
  <si>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</si>
  <si>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</si>
  <si>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</si>
  <si>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</si>
  <si>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</si>
  <si>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</si>
  <si>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</si>
  <si>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</si>
  <si>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</si>
  <si>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</si>
  <si>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</si>
  <si>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</si>
  <si>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</si>
  <si>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</si>
  <si>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</si>
  <si>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</si>
  <si>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</si>
  <si>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</si>
  <si>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</si>
  <si>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</si>
  <si>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</si>
  <si>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</si>
  <si>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</si>
  <si>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</si>
  <si>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</si>
  <si>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</si>
  <si>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</si>
  <si>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</si>
  <si>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</si>
  <si>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</si>
  <si>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</si>
  <si>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</si>
  <si>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</si>
  <si>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</si>
  <si>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</si>
  <si>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</si>
  <si>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</si>
  <si>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</si>
  <si>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</si>
  <si>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</si>
  <si>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</si>
  <si>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</si>
  <si>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</si>
  <si>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</si>
  <si>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</si>
  <si>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</si>
  <si>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</si>
  <si>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</si>
  <si>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</si>
  <si>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</si>
  <si>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</si>
  <si>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</si>
  <si>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</si>
  <si>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</si>
  <si>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</si>
  <si>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</si>
  <si>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</si>
  <si>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</si>
  <si>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</si>
  <si>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</si>
  <si>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</si>
  <si>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</si>
  <si>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</si>
  <si>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</si>
  <si>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</si>
  <si>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</si>
  <si>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</si>
  <si>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</si>
  <si>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</si>
  <si>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</si>
  <si>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</si>
  <si>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</si>
  <si>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</si>
  <si>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</si>
  <si>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</si>
  <si>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</si>
  <si>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</si>
  <si>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</si>
  <si>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</si>
  <si>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</si>
  <si>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</si>
  <si>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</si>
  <si>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</si>
  <si>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</si>
  <si>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</si>
  <si>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</si>
  <si>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</si>
  <si>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</si>
  <si>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</si>
  <si>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</si>
  <si>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</si>
  <si>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</si>
  <si>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</si>
  <si>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</si>
  <si>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</si>
  <si>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</si>
  <si>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</si>
  <si>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</si>
  <si>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</si>
  <si>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</si>
  <si>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</si>
  <si>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</si>
  <si>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</si>
  <si>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</si>
  <si>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</si>
  <si>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</si>
  <si>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</si>
  <si>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</si>
  <si>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</si>
  <si>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</si>
  <si>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</si>
  <si>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</si>
  <si>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</si>
  <si>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</si>
  <si>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</si>
  <si>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</si>
  <si>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</si>
  <si>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</si>
  <si>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</si>
  <si>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</si>
  <si>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</si>
  <si>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</si>
  <si>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</si>
  <si>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</si>
  <si>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</si>
  <si>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</si>
  <si>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</si>
  <si>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</si>
  <si>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</si>
  <si>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</si>
  <si>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</si>
  <si>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</si>
  <si>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</si>
  <si>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</si>
  <si>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</si>
  <si>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</si>
  <si>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</si>
  <si>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</si>
  <si>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</si>
  <si>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</si>
  <si>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</si>
  <si>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</si>
  <si>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</si>
  <si>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</si>
  <si>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</si>
  <si>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</si>
  <si>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</si>
  <si>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</si>
  <si>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</si>
  <si>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</si>
  <si>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</si>
  <si>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</si>
  <si>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</si>
  <si>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</si>
  <si>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</si>
  <si>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</si>
  <si>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</si>
  <si>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</si>
  <si>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</si>
  <si>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</si>
  <si>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</si>
  <si>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</si>
  <si>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</si>
  <si>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</si>
  <si>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</si>
  <si>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</si>
  <si>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</si>
  <si>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</si>
  <si>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</si>
  <si>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</si>
  <si>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</si>
  <si>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</si>
  <si>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</si>
  <si>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</si>
  <si>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</si>
  <si>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</si>
  <si>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</si>
  <si>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</si>
  <si>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</si>
  <si>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</si>
  <si>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</si>
  <si>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</si>
  <si>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</si>
  <si>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</si>
  <si>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</si>
  <si>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</si>
  <si>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</si>
  <si>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</si>
  <si>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</si>
  <si>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</si>
  <si>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</si>
  <si>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</si>
  <si>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</si>
  <si>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</si>
  <si>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</si>
  <si>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</si>
  <si>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</si>
  <si>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</si>
  <si>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</si>
  <si>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</si>
  <si>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</si>
  <si>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</si>
  <si>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</si>
  <si>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</si>
  <si>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</si>
  <si>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</si>
  <si>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</si>
  <si>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</si>
  <si>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</si>
  <si>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</si>
  <si>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</si>
  <si>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</si>
  <si>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</si>
  <si>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</si>
  <si>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</si>
  <si>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</si>
  <si>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</si>
  <si>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</si>
  <si>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</si>
  <si>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</si>
  <si>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</si>
  <si>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</si>
  <si>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</si>
  <si>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</si>
  <si>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</si>
  <si>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</si>
  <si>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</si>
  <si>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</si>
  <si>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</si>
  <si>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</si>
  <si>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</si>
  <si>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</si>
  <si>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</si>
  <si>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</si>
  <si>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</si>
  <si>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</si>
  <si>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</si>
  <si>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</si>
  <si>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</si>
  <si>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</si>
  <si>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</si>
  <si>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</si>
  <si>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</si>
  <si>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</si>
  <si>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</si>
  <si>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</si>
  <si>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</si>
  <si>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</si>
  <si>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</si>
  <si>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</si>
  <si>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</si>
  <si>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</si>
  <si>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</si>
  <si>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</si>
  <si>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</si>
  <si>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</si>
  <si>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</si>
  <si>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</si>
  <si>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</si>
  <si>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</si>
  <si>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</si>
  <si>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</si>
  <si>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</si>
  <si>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</si>
  <si>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</si>
  <si>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</si>
  <si>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</si>
  <si>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</si>
  <si>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</si>
  <si>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</si>
  <si>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</si>
  <si>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</si>
  <si>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</si>
  <si>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</si>
  <si>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</si>
  <si>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</si>
  <si>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</si>
  <si>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</si>
  <si>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</si>
  <si>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</si>
  <si>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</si>
  <si>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</si>
  <si>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</si>
  <si>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</si>
  <si>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</si>
  <si>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</si>
  <si>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</si>
  <si>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</si>
  <si>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</si>
  <si>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</si>
  <si>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</si>
  <si>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</si>
  <si>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</si>
  <si>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</si>
  <si>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</si>
  <si>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</si>
  <si>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</si>
  <si>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</si>
  <si>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</si>
  <si>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</si>
  <si>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</si>
  <si>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</si>
  <si>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</si>
  <si>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</si>
  <si>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</si>
  <si>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</si>
  <si>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</si>
  <si>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</si>
  <si>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</si>
  <si>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</si>
  <si>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</si>
  <si>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</si>
  <si>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</si>
  <si>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</si>
  <si>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</si>
  <si>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</si>
  <si>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</si>
  <si>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</si>
  <si>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</si>
  <si>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</si>
  <si>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</si>
  <si>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</si>
  <si>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</si>
  <si>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</si>
  <si>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</si>
  <si>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</si>
  <si>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</si>
  <si>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</si>
  <si>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</si>
  <si>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</si>
  <si>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</si>
  <si>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</si>
  <si>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</si>
  <si>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</si>
  <si>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</si>
  <si>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</si>
  <si>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</si>
  <si>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</si>
  <si>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</si>
  <si>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</si>
  <si>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</si>
  <si>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</si>
  <si>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</si>
  <si>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</si>
  <si>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</si>
  <si>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</si>
  <si>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</si>
  <si>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</si>
  <si>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</si>
  <si>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</si>
  <si>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</si>
  <si>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</si>
  <si>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</si>
  <si>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</si>
  <si>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</si>
  <si>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</si>
  <si>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</si>
  <si>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</si>
  <si>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</si>
  <si>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</si>
  <si>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</si>
  <si>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</si>
  <si>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</si>
  <si>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</si>
  <si>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</si>
  <si>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</si>
  <si>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</si>
  <si>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</si>
  <si>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</si>
  <si>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</si>
  <si>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</si>
  <si>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</si>
  <si>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</si>
  <si>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</si>
  <si>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</si>
  <si>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</si>
  <si>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</si>
  <si>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</si>
  <si>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</si>
  <si>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</si>
  <si>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</si>
  <si>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</si>
  <si>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</si>
  <si>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</si>
  <si>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</si>
  <si>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</si>
  <si>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</si>
  <si>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</si>
  <si>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</si>
  <si>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</si>
  <si>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</si>
  <si>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</si>
  <si>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</si>
  <si>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</si>
  <si>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</si>
  <si>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</si>
  <si>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</si>
  <si>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</si>
  <si>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</si>
  <si>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</si>
  <si>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</si>
  <si>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</si>
  <si>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</si>
  <si>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</si>
  <si>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</si>
  <si>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</si>
  <si>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</si>
  <si>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</si>
  <si>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</si>
  <si>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</si>
  <si>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</si>
  <si>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</si>
  <si>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</si>
  <si>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</si>
  <si>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</si>
  <si>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</si>
  <si>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</si>
  <si>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</si>
  <si>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</si>
  <si>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</si>
  <si>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</si>
  <si>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</si>
  <si>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</si>
  <si>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</si>
  <si>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</si>
  <si>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</si>
  <si>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</si>
  <si>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</si>
  <si>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</si>
  <si>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</si>
  <si>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</si>
  <si>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</si>
  <si>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</si>
  <si>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</si>
  <si>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</si>
  <si>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</si>
  <si>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</si>
  <si>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</si>
  <si>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</si>
  <si>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</si>
  <si>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</si>
  <si>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</si>
  <si>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</si>
  <si>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</si>
  <si>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</si>
  <si>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</si>
  <si>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</si>
  <si>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</si>
  <si>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</si>
  <si>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</si>
  <si>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</si>
  <si>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</si>
  <si>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</si>
  <si>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</si>
  <si>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</si>
  <si>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</si>
  <si>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</si>
  <si>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</si>
  <si>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</si>
  <si>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</si>
  <si>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</si>
  <si>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</si>
  <si>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</si>
  <si>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</si>
  <si>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</si>
  <si>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</si>
  <si>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</si>
  <si>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</si>
  <si>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</si>
  <si>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</si>
  <si>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</si>
  <si>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</si>
  <si>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</si>
  <si>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</si>
  <si>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</si>
  <si>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</si>
  <si>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</si>
  <si>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</si>
  <si>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</si>
  <si>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</si>
  <si>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</si>
  <si>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</si>
  <si>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</si>
  <si>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</si>
  <si>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</si>
  <si>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</si>
  <si>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</si>
  <si>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</si>
  <si>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</si>
  <si>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</si>
  <si>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</si>
  <si>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</si>
  <si>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</si>
  <si>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</si>
  <si>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</si>
  <si>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</si>
  <si>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</si>
  <si>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</si>
  <si>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</si>
  <si>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</si>
  <si>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</si>
  <si>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</si>
  <si>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</si>
  <si>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</si>
  <si>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</si>
  <si>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</si>
  <si>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</si>
  <si>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</si>
  <si>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</si>
  <si>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</si>
  <si>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</si>
  <si>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</si>
  <si>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</si>
  <si>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</si>
  <si>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</si>
  <si>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</si>
  <si>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</si>
  <si>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</si>
  <si>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</si>
  <si>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</si>
  <si>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</si>
  <si>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</si>
  <si>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</si>
  <si>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</si>
  <si>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</si>
  <si>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</si>
  <si>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</si>
  <si>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</si>
  <si>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</si>
  <si>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</si>
  <si>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</si>
  <si>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</si>
  <si>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</si>
  <si>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</si>
  <si>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</si>
  <si>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</si>
  <si>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</si>
  <si>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</si>
  <si>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</si>
  <si>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</si>
  <si>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</si>
  <si>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</si>
  <si>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</si>
  <si>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</si>
  <si>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</si>
  <si>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</si>
  <si>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</si>
  <si>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</si>
  <si>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</si>
  <si>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</si>
  <si>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</si>
  <si>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</si>
  <si>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</si>
  <si>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</si>
  <si>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</si>
  <si>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</si>
  <si>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</si>
  <si>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</si>
  <si>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</si>
  <si>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</si>
  <si>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</si>
  <si>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</si>
  <si>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</si>
  <si>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</si>
  <si>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</si>
  <si>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</si>
  <si>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</si>
  <si>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</si>
  <si>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</si>
  <si>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</si>
  <si>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</si>
  <si>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</si>
  <si>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</si>
  <si>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</si>
  <si>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</si>
  <si>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</si>
  <si>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</si>
  <si>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</si>
  <si>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</si>
  <si>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</si>
  <si>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</si>
  <si>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</si>
  <si>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</si>
  <si>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</si>
  <si>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</si>
  <si>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</si>
  <si>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</si>
  <si>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</si>
  <si>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</si>
  <si>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</si>
  <si>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</si>
  <si>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</si>
  <si>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</si>
  <si>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</si>
  <si>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</si>
  <si>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</si>
  <si>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</si>
  <si>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</si>
  <si>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</si>
  <si>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</si>
  <si>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</si>
  <si>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</si>
  <si>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</si>
  <si>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</si>
  <si>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</si>
  <si>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</si>
  <si>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</si>
  <si>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</si>
  <si>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</si>
  <si>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</si>
  <si>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</si>
  <si>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</si>
  <si>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</si>
  <si>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</si>
  <si>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</si>
  <si>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</si>
  <si>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</si>
  <si>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</si>
  <si>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</si>
  <si>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</si>
  <si>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</si>
  <si>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</si>
  <si>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</si>
  <si>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</si>
  <si>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</si>
  <si>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</si>
  <si>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</si>
  <si>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</si>
  <si>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</si>
  <si>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</si>
  <si>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</si>
  <si>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</si>
  <si>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</si>
  <si>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</si>
  <si>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</si>
  <si>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</si>
  <si>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</si>
  <si>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</si>
  <si>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</si>
  <si>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</si>
  <si>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</si>
  <si>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</si>
  <si>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</si>
  <si>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</si>
  <si>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</si>
  <si>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</si>
  <si>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</si>
  <si>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</si>
  <si>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</si>
  <si>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</si>
  <si>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</si>
  <si>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</si>
  <si>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</si>
  <si>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</si>
  <si>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</si>
  <si>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</si>
  <si>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</si>
  <si>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</si>
  <si>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</si>
  <si>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</si>
  <si>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</si>
  <si>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</si>
  <si>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</si>
  <si>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</si>
  <si>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</si>
  <si>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</si>
  <si>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</si>
  <si>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</si>
  <si>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</si>
  <si>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</si>
  <si>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</si>
  <si>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</si>
  <si>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</si>
  <si>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</si>
  <si>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</si>
  <si>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</si>
  <si>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</si>
  <si>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</si>
  <si>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</si>
  <si>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</si>
  <si>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</si>
  <si>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</si>
  <si>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</si>
  <si>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</si>
  <si>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</si>
  <si>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</si>
  <si>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</si>
  <si>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</si>
  <si>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</si>
  <si>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</si>
  <si>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</si>
  <si>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</si>
  <si>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</si>
  <si>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</si>
  <si>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</si>
  <si>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</si>
  <si>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</si>
  <si>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</si>
  <si>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</si>
  <si>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</si>
  <si>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</si>
  <si>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</si>
  <si>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</si>
  <si>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</si>
  <si>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</si>
  <si>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</si>
  <si>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</si>
  <si>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</si>
  <si>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</si>
  <si>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</si>
  <si>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</si>
  <si>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</si>
  <si>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</si>
  <si>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</si>
  <si>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</si>
  <si>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</si>
  <si>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</si>
  <si>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</si>
  <si>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</si>
  <si>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</si>
  <si>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</si>
  <si>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</si>
  <si>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</si>
  <si>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</si>
  <si>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</si>
  <si>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</si>
  <si>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</si>
  <si>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</si>
  <si>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</si>
  <si>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</si>
  <si>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</si>
  <si>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</si>
  <si>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</si>
  <si>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</si>
  <si>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</si>
  <si>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</si>
  <si>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</si>
  <si>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</si>
  <si>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</si>
  <si>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</si>
  <si>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</si>
  <si>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</si>
  <si>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</si>
  <si>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</si>
  <si>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</si>
  <si>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</si>
  <si>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</si>
  <si>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</si>
  <si>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</si>
  <si>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</si>
  <si>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</si>
  <si>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</si>
  <si>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</si>
  <si>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</si>
  <si>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</si>
  <si>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</si>
  <si>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</si>
  <si>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</si>
  <si>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</si>
  <si>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</si>
  <si>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</si>
  <si>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</si>
  <si>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</si>
  <si>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</si>
  <si>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</si>
  <si>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</si>
  <si>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</si>
  <si>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</si>
  <si>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</si>
  <si>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</si>
  <si>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</si>
  <si>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</si>
  <si>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</si>
  <si>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</si>
  <si>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</si>
  <si>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</si>
  <si>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</si>
  <si>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</si>
  <si>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</si>
  <si>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</si>
  <si>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</si>
  <si>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</si>
  <si>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</si>
  <si>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</si>
  <si>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</si>
  <si>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</si>
  <si>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</si>
  <si>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</si>
  <si>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</si>
  <si>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</si>
  <si>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</si>
  <si>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</si>
  <si>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</si>
  <si>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</si>
  <si>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</si>
  <si>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</si>
  <si>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</si>
  <si>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</si>
  <si>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</si>
  <si>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</si>
  <si>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</si>
  <si>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</si>
  <si>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</si>
  <si>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</si>
  <si>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</si>
  <si>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</si>
  <si>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</si>
  <si>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</si>
  <si>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</si>
  <si>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</si>
  <si>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</si>
  <si>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</si>
  <si>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</si>
  <si>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</si>
  <si>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</si>
  <si>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</si>
  <si>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</si>
  <si>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</si>
  <si>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</si>
  <si>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</si>
  <si>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</si>
  <si>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</si>
  <si>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</si>
  <si>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</si>
  <si>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</si>
  <si>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</si>
  <si>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</si>
  <si>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</si>
  <si>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</si>
  <si>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</si>
  <si>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</si>
  <si>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</si>
  <si>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</si>
  <si>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</si>
  <si>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</si>
  <si>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</si>
  <si>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</si>
  <si>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</si>
  <si>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</si>
  <si>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</si>
  <si>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</si>
  <si>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</si>
  <si>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</si>
  <si>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</si>
  <si>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</si>
  <si>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</si>
  <si>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</si>
  <si>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</si>
  <si>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</si>
  <si>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</si>
  <si>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</si>
  <si>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</si>
  <si>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</si>
  <si>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</si>
  <si>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</si>
  <si>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</si>
  <si>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</si>
  <si>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</si>
  <si>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</si>
  <si>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</si>
  <si>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</si>
  <si>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</si>
  <si>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</si>
  <si>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</si>
  <si>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</si>
  <si>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</si>
  <si>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</si>
  <si>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</si>
  <si>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</si>
  <si>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</si>
  <si>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</si>
  <si>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</si>
  <si>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</si>
  <si>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</si>
  <si>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</si>
  <si>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</si>
  <si>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</si>
  <si>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</si>
  <si>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</si>
  <si>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</si>
  <si>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</si>
  <si>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</si>
  <si>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</si>
  <si>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</si>
  <si>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</si>
  <si>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</si>
  <si>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</si>
  <si>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</si>
  <si>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</si>
  <si>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</si>
  <si>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</si>
  <si>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</si>
  <si>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</si>
  <si>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</si>
  <si>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</si>
  <si>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</si>
  <si>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</si>
  <si>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</si>
  <si>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</si>
  <si>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</si>
  <si>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</si>
  <si>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</si>
  <si>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</si>
  <si>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</si>
  <si>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</si>
  <si>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</si>
  <si>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</si>
  <si>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</si>
  <si>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</si>
  <si>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</si>
  <si>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</si>
  <si>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</si>
  <si>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</si>
  <si>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</si>
  <si>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</si>
  <si>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</si>
  <si>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</si>
  <si>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</si>
  <si>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</si>
  <si>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</si>
  <si>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</si>
  <si>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</si>
  <si>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</si>
  <si>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</si>
  <si>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</si>
  <si>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</si>
  <si>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</si>
  <si>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</si>
  <si>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</si>
  <si>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</si>
  <si>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</si>
  <si>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</si>
  <si>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</si>
  <si>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</si>
  <si>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</si>
  <si>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</si>
  <si>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</si>
  <si>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</si>
  <si>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</si>
  <si>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</si>
  <si>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</si>
  <si>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</si>
  <si>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</si>
  <si>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</si>
  <si>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</si>
  <si>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</si>
  <si>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</si>
  <si>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</si>
  <si>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</si>
  <si>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</si>
  <si>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</si>
  <si>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</si>
  <si>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</si>
  <si>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</si>
  <si>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</si>
  <si>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</si>
  <si>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</si>
  <si>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</si>
  <si>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</si>
  <si>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</si>
  <si>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</si>
  <si>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</si>
  <si>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</si>
  <si>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</si>
  <si>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</si>
  <si>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</si>
  <si>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</si>
  <si>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</si>
  <si>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</si>
  <si>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</si>
  <si>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</si>
  <si>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</si>
  <si>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</si>
  <si>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</si>
  <si>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</si>
  <si>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</si>
  <si>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</si>
  <si>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</si>
  <si>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</si>
  <si>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</si>
  <si>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</si>
  <si>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</si>
  <si>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</si>
  <si>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</si>
  <si>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</si>
  <si>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</si>
  <si>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</si>
  <si>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</si>
  <si>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</si>
  <si>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</si>
  <si>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</si>
  <si>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</si>
  <si>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</si>
  <si>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</si>
  <si>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</si>
  <si>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</si>
  <si>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</si>
  <si>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</si>
  <si>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</si>
  <si>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</si>
  <si>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</si>
  <si>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</si>
  <si>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</si>
  <si>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</si>
  <si>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</si>
  <si>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</si>
  <si>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</si>
  <si>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</si>
  <si>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</si>
  <si>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</si>
  <si>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</si>
  <si>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</si>
  <si>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</si>
  <si>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</si>
  <si>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</si>
  <si>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</si>
  <si>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</si>
  <si>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</si>
  <si>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</si>
  <si>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</si>
  <si>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</si>
  <si>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</si>
  <si>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</si>
  <si>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</si>
  <si>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</si>
  <si>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</si>
  <si>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</si>
  <si>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</si>
  <si>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</si>
  <si>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</si>
  <si>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</si>
  <si>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</si>
  <si>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</si>
  <si>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</si>
  <si>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</si>
  <si>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</si>
  <si>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</si>
  <si>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</si>
  <si>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</si>
  <si>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</si>
  <si>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</si>
  <si>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</si>
  <si>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</si>
  <si>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</si>
  <si>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</si>
  <si>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</si>
  <si>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</si>
  <si>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</si>
  <si>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</si>
  <si>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</si>
  <si>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</si>
  <si>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</si>
  <si>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</si>
  <si>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</si>
  <si>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</si>
  <si>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</si>
  <si>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</si>
  <si>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</si>
  <si>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</si>
  <si>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</si>
  <si>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</si>
  <si>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</si>
  <si>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</si>
  <si>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</si>
  <si>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</si>
  <si>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</si>
  <si>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</si>
  <si>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</si>
  <si>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</si>
  <si>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</si>
  <si>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</si>
  <si>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</si>
  <si>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</si>
  <si>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</si>
  <si>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</si>
  <si>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</si>
  <si>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</si>
  <si>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</si>
  <si>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</si>
  <si>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</si>
  <si>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</si>
  <si>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</si>
  <si>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</si>
  <si>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</si>
  <si>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</si>
  <si>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</si>
  <si>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</si>
  <si>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</si>
  <si>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</si>
  <si>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</si>
  <si>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</si>
  <si>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</si>
  <si>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</si>
  <si>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</si>
  <si>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</si>
  <si>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</si>
  <si>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</si>
  <si>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</si>
  <si>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</si>
  <si>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</si>
  <si>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</si>
  <si>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</si>
  <si>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</si>
  <si>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</si>
  <si>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</si>
  <si>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</si>
  <si>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</si>
  <si>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</si>
  <si>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</si>
  <si>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</si>
  <si>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</si>
  <si>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</si>
  <si>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</si>
  <si>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</si>
  <si>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</si>
  <si>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</si>
  <si>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</si>
  <si>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</si>
  <si>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</si>
  <si>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</si>
  <si>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</si>
  <si>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</si>
  <si>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</si>
  <si>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</si>
  <si>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</si>
  <si>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</si>
  <si>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</si>
  <si>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</si>
  <si>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</si>
  <si>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</si>
  <si>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</si>
  <si>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</si>
  <si>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</si>
  <si>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</si>
  <si>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</si>
  <si>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</si>
  <si>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</si>
  <si>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</si>
  <si>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</si>
  <si>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</si>
  <si>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</si>
  <si>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</si>
  <si>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</si>
  <si>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</si>
  <si>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</si>
  <si>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</si>
  <si>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</si>
  <si>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</si>
  <si>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</si>
  <si>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</si>
  <si>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</si>
  <si>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</si>
  <si>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</si>
  <si>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</si>
  <si>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</si>
  <si>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</si>
  <si>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</si>
  <si>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</si>
  <si>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</si>
  <si>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</si>
  <si>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</si>
  <si>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</si>
  <si>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</si>
  <si>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</si>
  <si>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</si>
  <si>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</si>
  <si>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</si>
  <si>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</si>
  <si>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</si>
  <si>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</si>
  <si>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</si>
  <si>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</si>
  <si>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</si>
  <si>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</si>
  <si>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</si>
  <si>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</si>
  <si>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</si>
  <si>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</si>
  <si>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</si>
  <si>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</si>
  <si>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</si>
  <si>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</si>
  <si>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</si>
  <si>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</si>
  <si>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</si>
  <si>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</si>
  <si>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</si>
  <si>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</si>
  <si>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</si>
  <si>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</si>
  <si>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</si>
  <si>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</si>
  <si>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</si>
  <si>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</si>
  <si>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</si>
  <si>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</si>
  <si>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</si>
  <si>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</si>
  <si>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</si>
  <si>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</si>
  <si>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</si>
  <si>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</si>
  <si>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</si>
  <si>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</si>
  <si>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</si>
  <si>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</si>
  <si>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</si>
  <si>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</si>
  <si>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</si>
  <si>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</si>
  <si>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</si>
  <si>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</si>
  <si>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</si>
  <si>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</si>
  <si>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</si>
  <si>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</si>
  <si>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</si>
  <si>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</si>
  <si>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</si>
  <si>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</si>
  <si>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</si>
  <si>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</si>
  <si>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</si>
  <si>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</si>
  <si>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</si>
  <si>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</si>
  <si>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</si>
  <si>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</si>
  <si>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</si>
  <si>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</si>
  <si>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</si>
  <si>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</si>
  <si>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</si>
  <si>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</si>
  <si>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</si>
  <si>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</si>
  <si>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</si>
  <si>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</si>
  <si>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</si>
  <si>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</si>
  <si>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</si>
  <si>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</si>
  <si>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</si>
  <si>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</si>
  <si>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</si>
  <si>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</si>
  <si>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</si>
  <si>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</si>
  <si>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</si>
  <si>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</si>
  <si>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</si>
  <si>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</si>
  <si>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</si>
  <si>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</si>
  <si>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</si>
  <si>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</si>
  <si>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</si>
  <si>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</si>
  <si>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</si>
  <si>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</si>
  <si>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</si>
  <si>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</si>
  <si>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</si>
  <si>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</si>
  <si>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</si>
  <si>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</si>
  <si>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</si>
  <si>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</si>
  <si>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</si>
  <si>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</si>
  <si>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</si>
  <si>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</si>
  <si>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</si>
  <si>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</si>
  <si>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</si>
  <si>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</si>
  <si>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</si>
  <si>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</si>
  <si>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</si>
  <si>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</si>
  <si>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</si>
  <si>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</si>
  <si>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</si>
  <si>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</si>
  <si>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</si>
  <si>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</si>
  <si>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</si>
  <si>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</si>
  <si>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</si>
  <si>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</si>
  <si>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</si>
  <si>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</si>
  <si>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</si>
  <si>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</si>
  <si>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</si>
  <si>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</si>
  <si>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</si>
  <si>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</si>
  <si>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</si>
  <si>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</si>
  <si>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</si>
  <si>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</si>
  <si>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</si>
  <si>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</si>
  <si>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</si>
  <si>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</si>
  <si>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</si>
  <si>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</si>
  <si>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</si>
  <si>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</si>
  <si>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</si>
  <si>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</si>
  <si>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</si>
  <si>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</si>
  <si>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</si>
  <si>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</si>
  <si>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</si>
  <si>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</si>
  <si>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</si>
  <si>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</si>
  <si>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</si>
  <si>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</si>
  <si>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</si>
  <si>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</si>
  <si>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</si>
  <si>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</si>
  <si>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</si>
  <si>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</si>
  <si>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</si>
  <si>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</si>
  <si>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</si>
  <si>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</si>
  <si>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</si>
  <si>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</si>
  <si>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</si>
  <si>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</si>
  <si>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</si>
  <si>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</si>
  <si>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</si>
  <si>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</si>
  <si>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</si>
  <si>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</si>
  <si>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</si>
  <si>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</si>
  <si>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</si>
  <si>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</si>
  <si>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</si>
  <si>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</si>
  <si>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</si>
  <si>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</si>
  <si>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</si>
  <si>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</si>
  <si>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</si>
  <si>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</si>
  <si>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</si>
  <si>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</si>
  <si>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</si>
  <si>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</si>
  <si>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</si>
  <si>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</si>
  <si>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</si>
  <si>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</si>
  <si>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</si>
  <si>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</si>
  <si>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</si>
  <si>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</si>
  <si>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</si>
  <si>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</si>
  <si>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</si>
  <si>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</si>
  <si>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</si>
  <si>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</si>
  <si>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</si>
  <si>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</si>
  <si>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</si>
  <si>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</si>
  <si>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</si>
  <si>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</si>
  <si>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</si>
  <si>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</si>
  <si>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</si>
  <si>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</si>
  <si>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</si>
  <si>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</si>
  <si>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</si>
  <si>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</si>
  <si>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</si>
  <si>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</si>
  <si>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</si>
  <si>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</si>
  <si>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</si>
  <si>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</si>
  <si>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</si>
  <si>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</si>
  <si>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</si>
  <si>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</si>
  <si>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</si>
  <si>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</si>
  <si>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</si>
  <si>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</si>
  <si>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</si>
  <si>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</si>
  <si>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</si>
  <si>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</si>
  <si>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</si>
  <si>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</si>
  <si>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</si>
  <si>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</si>
  <si>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</si>
  <si>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</si>
  <si>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</si>
  <si>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</si>
  <si>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</si>
  <si>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</si>
  <si>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</si>
  <si>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</si>
  <si>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</si>
  <si>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</si>
  <si>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</si>
  <si>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</si>
  <si>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</si>
  <si>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</si>
  <si>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</si>
  <si>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</si>
  <si>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</si>
  <si>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</si>
  <si>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</si>
  <si>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</si>
  <si>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</si>
  <si>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</si>
  <si>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</si>
  <si>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</si>
  <si>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</si>
  <si>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</si>
  <si>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</si>
  <si>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</si>
  <si>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</si>
  <si>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</si>
  <si>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</si>
  <si>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</si>
  <si>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</si>
  <si>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</si>
  <si>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</si>
  <si>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</si>
  <si>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</si>
  <si>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</si>
  <si>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</si>
  <si>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</si>
  <si>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</si>
  <si>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</si>
  <si>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</si>
  <si>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</si>
  <si>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</si>
  <si>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</si>
  <si>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</si>
  <si>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</si>
  <si>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</si>
  <si>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</si>
  <si>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</si>
  <si>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</si>
  <si>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</si>
  <si>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</si>
  <si>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</si>
  <si>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</si>
  <si>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</si>
  <si>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</si>
  <si>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</si>
  <si>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</si>
  <si>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</si>
  <si>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</si>
  <si>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</si>
  <si>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</si>
  <si>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</si>
  <si>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</si>
  <si>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</si>
  <si>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</si>
  <si>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</si>
  <si>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</si>
  <si>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</si>
  <si>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</si>
  <si>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</si>
  <si>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</si>
  <si>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</si>
  <si>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</si>
  <si>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</si>
  <si>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</si>
  <si>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</si>
  <si>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</si>
  <si>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</si>
  <si>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</si>
  <si>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</si>
  <si>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</si>
  <si>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</si>
  <si>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</si>
  <si>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</si>
  <si>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</si>
  <si>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</si>
  <si>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</si>
  <si>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</si>
  <si>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</si>
  <si>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</si>
  <si>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</si>
  <si>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</si>
  <si>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</si>
  <si>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</si>
  <si>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</si>
  <si>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</si>
  <si>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</si>
  <si>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</si>
  <si>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</si>
  <si>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</si>
  <si>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</si>
  <si>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</si>
  <si>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</si>
  <si>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</si>
  <si>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</si>
  <si>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</si>
  <si>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</si>
  <si>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</si>
  <si>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</si>
  <si>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</si>
  <si>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</si>
  <si>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</si>
  <si>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</si>
  <si>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</si>
  <si>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</si>
  <si>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</si>
  <si>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</si>
  <si>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</si>
  <si>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</si>
  <si>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</si>
  <si>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</si>
  <si>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</si>
  <si>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</si>
  <si>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</si>
  <si>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</si>
  <si>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</si>
  <si>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</si>
  <si>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</si>
  <si>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</si>
  <si>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</si>
  <si>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</si>
  <si>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</si>
  <si>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</si>
  <si>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</si>
  <si>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</si>
  <si>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</si>
  <si>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</si>
  <si>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</si>
  <si>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</si>
  <si>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</si>
  <si>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</si>
  <si>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</si>
  <si>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</si>
  <si>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</si>
  <si>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</si>
  <si>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</si>
  <si>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</si>
  <si>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</si>
  <si>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</si>
  <si>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</si>
  <si>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</si>
  <si>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</si>
  <si>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</si>
  <si>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</si>
  <si>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</si>
  <si>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</si>
  <si>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</si>
  <si>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</si>
  <si>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</si>
  <si>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</si>
  <si>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</si>
  <si>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</si>
  <si>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</si>
  <si>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</si>
  <si>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</si>
  <si>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</si>
  <si>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</si>
  <si>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</si>
  <si>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</si>
  <si>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</si>
  <si>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</si>
  <si>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</si>
  <si>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</si>
  <si>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</si>
  <si>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</si>
  <si>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</si>
  <si>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</si>
  <si>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</si>
  <si>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</si>
  <si>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</si>
  <si>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</si>
  <si>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</si>
  <si>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</si>
  <si>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</si>
  <si>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</si>
  <si>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</si>
  <si>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</si>
  <si>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</si>
  <si>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</si>
  <si>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</si>
  <si>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</si>
  <si>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</si>
  <si>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</si>
  <si>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</si>
  <si>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</si>
  <si>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</si>
  <si>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</si>
  <si>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</si>
  <si>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</si>
  <si>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</si>
  <si>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</si>
  <si>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</si>
  <si>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</si>
  <si>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</si>
  <si>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</si>
  <si>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</si>
  <si>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</si>
  <si>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</si>
  <si>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</si>
  <si>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</si>
  <si>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</si>
  <si>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</si>
  <si>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</si>
  <si>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</si>
  <si>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</si>
  <si>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</si>
  <si>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</si>
  <si>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</si>
  <si>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</si>
  <si>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</si>
  <si>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</si>
  <si>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</si>
  <si>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</si>
  <si>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</si>
  <si>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</si>
  <si>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</si>
  <si>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</si>
  <si>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</si>
  <si>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</si>
  <si>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</si>
  <si>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</si>
  <si>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</si>
  <si>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</si>
  <si>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</si>
  <si>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</si>
  <si>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</si>
  <si>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</si>
  <si>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</si>
  <si>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</si>
  <si>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</si>
  <si>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</si>
  <si>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</si>
  <si>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</si>
  <si>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</si>
  <si>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</si>
  <si>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</si>
  <si>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</si>
  <si>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</si>
  <si>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</si>
  <si>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</si>
  <si>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</si>
  <si>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</si>
  <si>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</si>
  <si>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</si>
  <si>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</si>
  <si>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</si>
  <si>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</si>
  <si>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</si>
  <si>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</si>
  <si>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</si>
  <si>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</si>
  <si>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</si>
  <si>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</si>
  <si>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</si>
  <si>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</si>
  <si>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</si>
  <si>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</si>
  <si>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</si>
  <si>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</si>
  <si>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</si>
  <si>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</si>
  <si>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</si>
  <si>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</si>
  <si>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</si>
  <si>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</si>
  <si>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</si>
  <si>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</si>
  <si>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</si>
  <si>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</si>
  <si>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</si>
  <si>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</si>
  <si>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</si>
  <si>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</si>
  <si>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</si>
  <si>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</si>
  <si>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</si>
  <si>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</si>
  <si>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</si>
  <si>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</si>
  <si>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</si>
  <si>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</si>
  <si>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</si>
  <si>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</si>
  <si>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</si>
  <si>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</si>
  <si>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</si>
  <si>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</si>
  <si>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</si>
  <si>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</si>
  <si>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</si>
  <si>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</si>
  <si>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</si>
  <si>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</si>
  <si>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</si>
  <si>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</si>
  <si>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</si>
  <si>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</si>
  <si>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</si>
  <si>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</si>
  <si>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</si>
  <si>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</si>
  <si>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</si>
  <si>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</si>
  <si>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</si>
  <si>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</si>
  <si>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</si>
  <si>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</si>
  <si>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</si>
  <si>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</si>
  <si>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</si>
  <si>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</si>
  <si>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</si>
  <si>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</si>
  <si>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</si>
  <si>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</si>
  <si>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</si>
  <si>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</si>
  <si>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</si>
  <si>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</si>
  <si>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</si>
  <si>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</si>
  <si>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</si>
  <si>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</si>
  <si>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</si>
  <si>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</si>
  <si>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</si>
  <si>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</si>
  <si>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</si>
  <si>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</si>
  <si>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</si>
  <si>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</si>
  <si>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</si>
  <si>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</si>
  <si>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</si>
  <si>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</si>
  <si>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</si>
  <si>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</si>
  <si>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</si>
  <si>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</si>
  <si>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</si>
  <si>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</si>
  <si>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</si>
  <si>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</si>
  <si>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</si>
  <si>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</si>
  <si>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</si>
  <si>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</si>
  <si>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</si>
  <si>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</si>
  <si>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</si>
  <si>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</si>
  <si>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</si>
  <si>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</si>
  <si>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</si>
  <si>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</si>
  <si>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</si>
  <si>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</si>
  <si>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</si>
  <si>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</si>
  <si>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</si>
  <si>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</si>
  <si>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</si>
  <si>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</si>
  <si>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</si>
  <si>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</si>
  <si>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</si>
  <si>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</si>
  <si>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</si>
  <si>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</si>
  <si>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</si>
  <si>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</si>
  <si>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</si>
  <si>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</si>
  <si>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</si>
  <si>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</si>
  <si>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</si>
  <si>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</si>
  <si>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</si>
  <si>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</si>
  <si>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</si>
  <si>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</si>
  <si>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</si>
  <si>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</si>
  <si>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</si>
  <si>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</si>
  <si>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</si>
  <si>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</si>
  <si>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</si>
  <si>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</si>
  <si>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</si>
  <si>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</si>
  <si>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</si>
  <si>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</si>
  <si>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</si>
  <si>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</si>
  <si>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</si>
  <si>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</si>
  <si>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</si>
  <si>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</si>
  <si>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</si>
  <si>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</si>
  <si>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</si>
  <si>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</si>
  <si>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</si>
  <si>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</si>
  <si>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</si>
  <si>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</si>
  <si>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</si>
  <si>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</si>
  <si>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</si>
  <si>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</si>
  <si>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</si>
  <si>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</si>
  <si>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</si>
  <si>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</si>
  <si>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</si>
  <si>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</si>
  <si>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</si>
  <si>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</si>
  <si>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</si>
  <si>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</si>
  <si>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</si>
  <si>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</si>
  <si>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</si>
  <si>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</si>
  <si>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</si>
  <si>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</si>
  <si>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</si>
  <si>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</si>
  <si>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</si>
  <si>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</si>
  <si>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</si>
  <si>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</si>
  <si>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</si>
  <si>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</si>
  <si>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</si>
  <si>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</si>
  <si>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</si>
  <si>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</si>
  <si>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</si>
  <si>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</si>
  <si>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</si>
  <si>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</si>
  <si>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</si>
  <si>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</si>
  <si>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</si>
  <si>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</si>
  <si>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</si>
  <si>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</si>
  <si>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</si>
  <si>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</si>
  <si>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</si>
  <si>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</si>
  <si>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</si>
  <si>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</si>
  <si>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</si>
  <si>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</si>
  <si>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</si>
  <si>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</si>
  <si>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</si>
  <si>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</si>
  <si>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</si>
  <si>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</si>
  <si>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</si>
  <si>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</si>
  <si>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</si>
  <si>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</si>
  <si>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</si>
  <si>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</si>
  <si>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</si>
  <si>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</si>
  <si>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</si>
  <si>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</si>
  <si>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</si>
  <si>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</si>
  <si>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</si>
  <si>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</si>
  <si>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</si>
  <si>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</si>
  <si>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</si>
  <si>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</si>
  <si>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</si>
  <si>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</si>
  <si>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</si>
  <si>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</si>
  <si>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</si>
  <si>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</si>
  <si>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</si>
  <si>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</si>
  <si>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</si>
  <si>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</si>
  <si>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</si>
  <si>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</si>
  <si>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</si>
  <si>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</si>
  <si>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</si>
  <si>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</si>
  <si>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</si>
  <si>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</si>
  <si>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</si>
  <si>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</si>
  <si>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</si>
  <si>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</si>
  <si>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</si>
  <si>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</si>
  <si>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</si>
  <si>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</si>
  <si>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</si>
  <si>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</si>
  <si>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</si>
  <si>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</si>
  <si>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</si>
  <si>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</si>
  <si>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</si>
  <si>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</si>
  <si>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</si>
  <si>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</si>
  <si>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</si>
  <si>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</si>
  <si>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</si>
  <si>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</si>
  <si>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</si>
  <si>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</si>
  <si>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</si>
  <si>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</si>
  <si>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</si>
  <si>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</si>
  <si>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</si>
  <si>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</si>
  <si>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</si>
  <si>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</si>
  <si>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</si>
  <si>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</si>
  <si>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</si>
  <si>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</si>
  <si>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</si>
  <si>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</si>
  <si>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</si>
  <si>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</si>
  <si>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</si>
  <si>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</si>
  <si>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</si>
  <si>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</si>
  <si>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</si>
  <si>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</si>
  <si>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</si>
  <si>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</si>
  <si>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</si>
  <si>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</si>
  <si>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</si>
  <si>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</si>
  <si>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</si>
  <si>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</si>
  <si>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</si>
  <si>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</si>
  <si>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</si>
  <si>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</si>
  <si>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</si>
  <si>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</si>
  <si>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</si>
  <si>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</si>
  <si>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</si>
  <si>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</si>
  <si>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</si>
  <si>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</si>
  <si>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</si>
  <si>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</si>
  <si>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</si>
  <si>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</si>
  <si>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</si>
  <si>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</si>
  <si>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</si>
  <si>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</si>
  <si>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</si>
  <si>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</si>
  <si>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</si>
  <si>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</si>
  <si>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</si>
  <si>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</si>
  <si>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</si>
  <si>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</si>
  <si>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</si>
  <si>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</si>
  <si>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</si>
  <si>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</si>
  <si>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</si>
  <si>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</si>
  <si>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</si>
  <si>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</si>
  <si>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</si>
  <si>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</si>
  <si>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</si>
  <si>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</si>
  <si>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</si>
  <si>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</si>
  <si>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</si>
  <si>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</si>
  <si>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</si>
  <si>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</si>
  <si>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</si>
  <si>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</si>
  <si>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</si>
  <si>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</si>
  <si>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</si>
  <si>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</si>
  <si>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</si>
  <si>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</si>
  <si>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</si>
  <si>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</si>
  <si>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</si>
  <si>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</si>
  <si>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</si>
  <si>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</si>
  <si>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</si>
  <si>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</si>
  <si>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</si>
  <si>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</si>
  <si>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</si>
  <si>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</si>
  <si>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</si>
  <si>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</si>
  <si>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</si>
  <si>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</si>
  <si>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</si>
  <si>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</si>
  <si>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</si>
  <si>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</si>
  <si>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</si>
  <si>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</si>
  <si>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</si>
  <si>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</si>
  <si>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</si>
  <si>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</si>
  <si>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</si>
  <si>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</si>
  <si>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</si>
  <si>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</si>
  <si>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</si>
  <si>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</si>
  <si>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</si>
  <si>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</si>
  <si>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</si>
  <si>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</si>
  <si>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</si>
  <si>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</si>
  <si>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</si>
  <si>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</si>
  <si>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</si>
  <si>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</si>
  <si>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</si>
  <si>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</si>
  <si>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</si>
  <si>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</si>
  <si>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</si>
  <si>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</si>
  <si>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</si>
  <si>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</si>
  <si>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</si>
  <si>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</si>
  <si>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</si>
  <si>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</si>
  <si>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</si>
  <si>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</si>
  <si>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</si>
  <si>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</si>
  <si>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</si>
  <si>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</si>
  <si>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</si>
  <si>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</si>
  <si>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</si>
  <si>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</si>
  <si>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</si>
  <si>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</si>
  <si>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</si>
  <si>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</si>
  <si>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</si>
  <si>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</si>
  <si>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</si>
  <si>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</si>
  <si>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</si>
  <si>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</si>
  <si>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</si>
  <si>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</si>
  <si>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</si>
  <si>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</si>
  <si>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</si>
  <si>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</si>
  <si>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</si>
  <si>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</si>
  <si>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</si>
  <si>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</si>
  <si>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</si>
  <si>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</si>
  <si>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</si>
  <si>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</si>
  <si>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</si>
  <si>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</si>
  <si>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</si>
  <si>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</si>
  <si>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</si>
  <si>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</si>
  <si>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</si>
  <si>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</si>
  <si>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</si>
  <si>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</si>
  <si>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</si>
  <si>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</si>
  <si>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</si>
  <si>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</si>
  <si>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</si>
  <si>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</si>
  <si>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</si>
  <si>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</si>
  <si>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</si>
  <si>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</si>
  <si>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</si>
  <si>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</si>
  <si>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</si>
  <si>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</si>
  <si>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</si>
  <si>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</si>
  <si>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</si>
  <si>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</si>
  <si>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</si>
  <si>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</si>
  <si>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</si>
  <si>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</si>
  <si>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</si>
  <si>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</si>
  <si>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</si>
  <si>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</si>
  <si>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</si>
  <si>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</si>
  <si>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</si>
  <si>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</si>
  <si>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</si>
  <si>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</si>
  <si>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</si>
  <si>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</si>
  <si>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</si>
  <si>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</si>
  <si>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</si>
  <si>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</si>
  <si>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</si>
  <si>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</si>
  <si>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</si>
  <si>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</si>
  <si>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</si>
  <si>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</si>
  <si>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</si>
  <si>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</si>
  <si>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</si>
  <si>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</si>
  <si>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</si>
  <si>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</si>
  <si>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</si>
  <si>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</si>
  <si>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</si>
  <si>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</si>
  <si>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</si>
  <si>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</si>
  <si>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</si>
  <si>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</si>
  <si>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</si>
  <si>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</si>
  <si>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</si>
  <si>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</si>
  <si>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</si>
  <si>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</si>
  <si>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</si>
  <si>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</si>
  <si>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</si>
  <si>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</si>
  <si>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</si>
  <si>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</si>
  <si>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</si>
  <si>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</si>
  <si>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</si>
  <si>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</si>
  <si>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</si>
  <si>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</si>
  <si>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</si>
  <si>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</si>
  <si>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</si>
  <si>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</si>
  <si>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</si>
  <si>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</si>
  <si>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</si>
  <si>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</si>
  <si>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</si>
  <si>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</si>
  <si>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</si>
  <si>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</si>
  <si>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</si>
  <si>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</si>
  <si>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</si>
  <si>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</si>
  <si>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</si>
  <si>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</si>
  <si>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</si>
  <si>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</si>
  <si>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</si>
  <si>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</si>
  <si>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</si>
  <si>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</si>
  <si>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</si>
  <si>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</si>
  <si>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</si>
  <si>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</si>
  <si>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</si>
  <si>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</si>
  <si>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</si>
  <si>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</si>
  <si>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</si>
  <si>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</si>
  <si>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</si>
  <si>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</si>
  <si>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</si>
  <si>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</si>
  <si>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</si>
  <si>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</si>
  <si>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</si>
  <si>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</si>
  <si>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</si>
  <si>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</si>
  <si>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</si>
  <si>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</si>
  <si>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</si>
  <si>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</si>
  <si>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</si>
  <si>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</si>
  <si>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</si>
  <si>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</si>
  <si>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</si>
  <si>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</si>
  <si>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</si>
  <si>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</si>
  <si>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</si>
  <si>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</si>
  <si>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</si>
  <si>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</si>
  <si>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</si>
  <si>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</si>
  <si>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</si>
  <si>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</si>
  <si>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</si>
  <si>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</si>
  <si>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</si>
  <si>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</si>
  <si>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PCM-20251001-00000779</t>
  </si>
  <si>
    <t>ETA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</si>
  <si>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</si>
  <si>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</si>
  <si>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</si>
  <si>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</si>
  <si>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</si>
  <si>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</si>
  <si>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</si>
  <si>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</si>
  <si>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</si>
  <si>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</si>
  <si>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</si>
  <si>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</si>
  <si>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</si>
  <si>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</si>
  <si>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</si>
  <si>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</si>
  <si>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</si>
  <si>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</si>
  <si>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</si>
  <si>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</si>
  <si>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</si>
  <si>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</si>
  <si>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</si>
  <si>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</si>
  <si>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</si>
  <si>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</si>
  <si>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</si>
  <si>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</si>
  <si>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</si>
  <si>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</si>
  <si>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</si>
  <si>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</si>
  <si>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</si>
  <si>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</si>
  <si>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</si>
  <si>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</si>
  <si>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</si>
  <si>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</si>
  <si>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</si>
  <si>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</si>
  <si>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</si>
  <si>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</si>
  <si>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</si>
  <si>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</si>
  <si>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</si>
  <si>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</si>
  <si>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</si>
  <si>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</si>
  <si>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</si>
  <si>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</si>
  <si>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</si>
  <si>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</si>
  <si>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</si>
  <si>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</si>
  <si>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</si>
  <si>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</si>
  <si>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</si>
  <si>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</si>
  <si>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</si>
  <si>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</si>
  <si>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</si>
  <si>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</si>
  <si>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</si>
  <si>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</si>
  <si>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</si>
  <si>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</si>
  <si>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</si>
  <si>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</si>
  <si>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</si>
  <si>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</si>
  <si>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</si>
  <si>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</si>
  <si>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</si>
  <si>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</si>
  <si>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</si>
  <si>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</si>
  <si>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</si>
  <si>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</si>
  <si>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</si>
  <si>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</si>
  <si>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</si>
  <si>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</si>
  <si>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</si>
  <si>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</si>
  <si>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</si>
  <si>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</si>
  <si>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</si>
  <si>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PCM-20251001-00000685</t>
  </si>
  <si>
    <t>EM team on the way ETA 120 mins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</si>
  <si>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</si>
  <si>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</si>
  <si>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</si>
  <si>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</si>
  <si>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</si>
  <si>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PCM-20251001-00000720 </t>
  </si>
  <si>
    <t>EM team on the way need 10 Min</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</si>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</sst>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5" totalsRowShown="0" headerRowDxfId="64" dataDxfId="63" headerRowBorderDxfId="61" tableBorderDxfId="62">
  <autoFilter ref="A1:L12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268.46357488425565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14.84259108795959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20810</v>
      </c>
      <c r="E4" s="65" t="s">
        <v>38964</v>
      </c>
      <c r="F4" s="66">
        <v>45931.374803240738</v>
      </c>
      <c r="G4" s="67">
        <f ca="1">IFERROR(NOW()-F4,"")</f>
        <v>3.7197569443378597E-2</v>
      </c>
      <c r="H4" s="66">
        <v>45931.367164351854</v>
      </c>
      <c r="I4" s="73" t="str">
        <f>IFERROR(VLOOKUP(D4,DB!A:F,6,0),"")</f>
        <v>Generator-SG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45931.412000810182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45931.412000810182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45931.412000810182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45931.412000810182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45931.412000810182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45931.412000810182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45931.412000810182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45931.412000810182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45931.412000810182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45931.412000810182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45931.412000810182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45931.412000810182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45931.412000810182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45931.412000810182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45931.412000810182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45931.412000810182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45931.412000810182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45931.412000810182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45931.412000810182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45931.412000810182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45931.412000810182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45931.412000810182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45931.412000810182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45931.412000810182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45931.412000810182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45931.412000810182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45931.412000810182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45931.412000810182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45931.412000810182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45931.412000810182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45931.412000810182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45931.412000810182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45931.412000810182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45931.412000810182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45931.412000810182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45931.412000810182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45931.412000810182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45931.412000810182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45931.412000810182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45931.412000810182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45931.412000810182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45931.412000810182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45931.412000810182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45931.412000810182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45931.412000810182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45931.412000810182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45931.412000810182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45931.412000810182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45931.412000810182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45931.412000810182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45931.412000810182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45931.412000810182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45931.412000810182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45931.412000810182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45931.412000810182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45931.412000810182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45931.412000810182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45931.412000810182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45931.412000810182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45931.412000810182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45931.412000810182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45931.412000810182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45931.412000810182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45931.412000810182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45931.412000810182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45931.412000810182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45931.412000810182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45931.412000810182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45931.412000810182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45931.412000810182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45931.412000810182</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45931.412000810182</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45931.412000810182</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45931.412000810182</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45931.412000810182</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45931.412000810182</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45931.412000810182</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239.76021840277099</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124.68491747685039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106.41216284722032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8.1864336805519997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45931.412000810182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45931.412000810182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45931.412000810182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45931.412000810182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45931.412000810182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45931.412000810182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45931.412000810182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45931.412000810182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45931.412000810182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45931.412000810182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45931.412000810182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5"/>
  <sheetViews>
    <sheetView workbookViewId="0">
      <selection activeCell="C5" sqref="C5"/>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24911</v>
      </c>
      <c r="E2" s="18" t="s">
        <v>38964</v>
      </c>
      <c r="F2" s="22">
        <v>45931.348946759259</v>
      </c>
      <c r="G2" s="21">
        <f t="shared" ref="G2:G3" ca="1" si="0">IFERROR(NOW()-F2,"-")</f>
        <v>6.3054050922801252E-2</v>
      </c>
      <c r="H2" s="22">
        <v>45931.33693287037</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45931.412000810182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ref="G4:G68" ca="1" si="1">IFERROR(NOW()-F4,"-")</f>
        <v>45931.412000810182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45931.412000810182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45931.412000810182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45931.412000810182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45931.412000810182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45931.412000810182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45931.412000810182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45931.412000810182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45931.412000810182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45931.412000810182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45931.412000810182</v>
      </c>
      <c r="H14" s="22"/>
      <c r="I14" s="19" t="str">
        <f>IFERROR(VLOOKUP(D14,DB!A:F,6,0),"")</f>
        <v/>
      </c>
      <c r="J14" s="18" t="str">
        <f>IFERROR(VLOOKUP(D14,DB!A:G,7,0),"")</f>
        <v/>
      </c>
      <c r="K14" s="50"/>
      <c r="L14" s="23" t="str">
        <f>IFERROR(VLOOKUP(D14,DB!A:I,9,0),"")</f>
        <v/>
      </c>
    </row>
    <row r="15" spans="1:13" ht="15" customHeight="1">
      <c r="A15" s="19"/>
      <c r="B15" s="18" t="str">
        <f>IFERROR(VLOOKUP(#REF!,DB!A:K,11,0),"")</f>
        <v/>
      </c>
      <c r="C15" s="18"/>
      <c r="D15" s="18"/>
      <c r="E15" s="18"/>
      <c r="F15" s="20"/>
      <c r="G15" s="21">
        <f t="shared" ca="1" si="1"/>
        <v>45931.412000810182</v>
      </c>
      <c r="H15" s="22"/>
      <c r="I15" s="19" t="str">
        <f>IFERROR(VLOOKUP(#REF!,DB!A:F,6,0),"")</f>
        <v/>
      </c>
      <c r="J15" s="18" t="str">
        <f>IFERROR(VLOOKUP(#REF!,DB!A:G,7,0),"")</f>
        <v/>
      </c>
      <c r="K15" s="50"/>
      <c r="L15" s="23" t="str">
        <f>IFERROR(VLOOKUP(#REF!,DB!A:I,9,0),"")</f>
        <v/>
      </c>
    </row>
    <row r="16" spans="1:13" ht="15" customHeight="1">
      <c r="A16" s="19"/>
      <c r="B16" s="75" t="str">
        <f>IFERROR(VLOOKUP(D16,DB!A:K,11,0),"")</f>
        <v/>
      </c>
      <c r="C16" s="18"/>
      <c r="D16" s="18"/>
      <c r="E16" s="18"/>
      <c r="F16" s="20"/>
      <c r="G16" s="21">
        <f t="shared" ca="1" si="1"/>
        <v>45931.412000810182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45931.412000810182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45931.412000810182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45931.412000810182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45931.412000810182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45931.412000810182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45931.412000810182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45931.412000810182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45931.412000810182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45931.412000810182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45931.412000810182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45931.412000810182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45931.412000810182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45931.412000810182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45931.412000810182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45931.412000810182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45931.412000810182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45931.412000810182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45931.412000810182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45931.412000810182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45931.412000810182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45931.412000810182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45931.412000810182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45931.412000810182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45931.412000810182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45931.412000810182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45931.412000810182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45931.412000810182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45931.412000810182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45931.412000810182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45931.412000810182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45931.412000810182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45931.412000810182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45931.412000810182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45931.412000810182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45931.412000810182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45931.412000810182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45931.412000810182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45931.412000810182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45931.412000810182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45931.412000810182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45931.412000810182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45931.412000810182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45931.412000810182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45931.412000810182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45931.412000810182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45931.412000810182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45931.412000810182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45931.412000810182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45931.412000810182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45931.412000810182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45931.412000810182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45931.412000810182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ref="G69:G132" ca="1" si="2">IFERROR(NOW()-F69,"-")</f>
        <v>45931.412000810182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45931.412000810182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45931.412000810182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45931.412000810182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45931.412000810182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45931.412000810182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45931.412000810182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45931.412000810182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45931.412000810182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45931.412000810182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45931.412000810182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45931.412000810182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45931.412000810182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45931.412000810182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45931.412000810182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45931.412000810182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45931.412000810182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45931.412000810182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45931.412000810182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45931.412000810182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45931.412000810182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45931.412000810182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45931.412000810182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45931.412000810182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45931.412000810182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45931.412000810182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45931.412000810182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45931.412000810182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45931.412000810182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45931.412000810182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45931.412000810182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45931.412000810182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45931.412000810182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45931.412000810182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45931.412000810182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45931.412000810182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45931.412000810182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45931.412000810182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45931.412000810182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45931.412000810182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45931.412000810182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45931.412000810182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45931.412000810182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45931.412000810182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45931.412000810182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45931.412000810182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45931.412000810182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45931.412000810182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45931.412000810182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45931.412000810182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45931.412000810182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45931.412000810182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45931.412000810182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45931.412000810182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45931.412000810182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45931.412000810182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45931.412000810182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45931.412000810182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45931.412000810182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45931.412000810182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45931.412000810182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45931.412000810182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45931.412000810182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45931.412000810182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ref="G133:G196" ca="1" si="3">IFERROR(NOW()-F133,"-")</f>
        <v>45931.412000810182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45931.412000810182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45931.412000810182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45931.412000810182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45931.412000810182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45931.412000810182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45931.412000810182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45931.412000810182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45931.412000810182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45931.412000810182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45931.412000810182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45931.412000810182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45931.412000810182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45931.412000810182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45931.412000810182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45931.412000810182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45931.412000810182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45931.412000810182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45931.412000810182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45931.412000810182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45931.412000810182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45931.412000810182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45931.412000810182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45931.412000810182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45931.412000810182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45931.412000810182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45931.412000810182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45931.412000810182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45931.412000810182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45931.412000810182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45931.412000810182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45931.412000810182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45931.412000810182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45931.412000810182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45931.412000810182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45931.412000810182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45931.412000810182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45931.412000810182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45931.412000810182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45931.412000810182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45931.412000810182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45931.412000810182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45931.412000810182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45931.412000810182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45931.412000810182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45931.412000810182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45931.412000810182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45931.412000810182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45931.412000810182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45931.412000810182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45931.412000810182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45931.412000810182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45931.412000810182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45931.412000810182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45931.412000810182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45931.412000810182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45931.412000810182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45931.412000810182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45931.412000810182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45931.412000810182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45931.412000810182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45931.412000810182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45931.412000810182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45931.412000810182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ref="G197:G260" ca="1" si="4">IFERROR(NOW()-F197,"-")</f>
        <v>45931.412000810182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45931.412000810182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45931.412000810182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45931.412000810182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45931.412000810182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45931.412000810182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45931.412000810182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45931.412000810182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45931.412000810182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45931.412000810182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45931.412000810182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45931.412000810182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45931.412000810182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45931.412000810182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45931.412000810182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45931.412000810182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45931.412000810182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45931.412000810182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45931.412000810182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45931.412000810182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45931.412000810182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45931.412000810182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45931.412000810182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45931.412000810182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45931.412000810182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45931.412000810182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45931.412000810182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45931.412000810182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45931.412000810182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45931.412000810182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45931.412000810182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45931.412000810182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45931.412000810182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45931.412000810182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45931.412000810182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45931.412000810182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45931.412000810182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45931.412000810182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45931.412000810182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45931.412000810182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45931.412000810182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45931.412000810182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45931.412000810182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45931.412000810182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45931.412000810182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45931.412000810182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45931.412000810182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45931.412000810182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45931.412000810182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45931.412000810182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45931.412000810182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45931.412000810182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45931.412000810182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45931.412000810182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45931.412000810182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45931.412000810182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45931.412000810182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45931.412000810182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45931.412000810182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45931.412000810182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45931.412000810182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45931.412000810182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45931.412000810182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45931.412000810182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ref="G261:G324" ca="1" si="5">IFERROR(NOW()-F261,"-")</f>
        <v>45931.412000810182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45931.412000810182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45931.412000810182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45931.412000810182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45931.412000810182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45931.412000810182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45931.412000810182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45931.412000810182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45931.412000810182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45931.412000810182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45931.412000810182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45931.412000810182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45931.412000810182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45931.412000810182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45931.412000810182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45931.412000810182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45931.412000810182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45931.412000810182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45931.412000810182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45931.412000810182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45931.412000810182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45931.412000810182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45931.412000810182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45931.412000810182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45931.412000810182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45931.412000810182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45931.412000810182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45931.412000810182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45931.412000810182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45931.412000810182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45931.412000810182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45931.412000810182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45931.412000810182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45931.412000810182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45931.412000810182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45931.412000810182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45931.412000810182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45931.412000810182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45931.412000810182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45931.412000810182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45931.412000810182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45931.412000810182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45931.412000810182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45931.412000810182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45931.412000810182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45931.412000810182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45931.412000810182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45931.412000810182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45931.412000810182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45931.412000810182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45931.412000810182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45931.412000810182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45931.412000810182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45931.412000810182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45931.412000810182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45931.412000810182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45931.412000810182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45931.412000810182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45931.412000810182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45931.412000810182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45931.412000810182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45931.412000810182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45931.412000810182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45931.412000810182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ref="G325:G388" ca="1" si="6">IFERROR(NOW()-F325,"-")</f>
        <v>45931.412000810182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45931.412000810182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45931.412000810182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45931.412000810182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45931.412000810182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45931.412000810182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45931.412000810182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45931.412000810182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45931.412000810182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45931.412000810182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45931.412000810182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45931.412000810182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45931.412000810182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45931.412000810182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45931.412000810182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45931.412000810182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45931.412000810182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45931.412000810182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45931.412000810182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45931.412000810182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45931.412000810182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45931.412000810182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45931.412000810182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45931.412000810182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45931.412000810182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45931.412000810182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45931.412000810182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45931.412000810182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45931.412000810182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45931.412000810182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45931.412000810182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45931.412000810182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45931.412000810182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45931.412000810182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45931.412000810182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45931.412000810182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45931.412000810182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45931.412000810182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45931.412000810182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45931.412000810182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45931.412000810182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45931.412000810182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45931.412000810182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45931.412000810182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45931.412000810182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45931.412000810182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45931.412000810182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45931.412000810182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45931.412000810182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45931.412000810182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45931.412000810182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45931.412000810182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45931.412000810182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45931.412000810182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45931.412000810182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45931.412000810182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45931.412000810182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45931.412000810182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45931.412000810182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45931.412000810182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45931.412000810182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45931.412000810182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45931.412000810182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45931.412000810182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ref="G389:G452" ca="1" si="7">IFERROR(NOW()-F389,"-")</f>
        <v>45931.412000810182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45931.412000810182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45931.412000810182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45931.412000810182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45931.412000810182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45931.412000810182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45931.412000810182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45931.412000810182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45931.412000810182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45931.412000810182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45931.412000810182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45931.412000810182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45931.412000810182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45931.412000810182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45931.412000810182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45931.412000810182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45931.412000810182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45931.412000810182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45931.412000810182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45931.412000810182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45931.412000810182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45931.412000810182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45931.412000810182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45931.412000810182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45931.412000810182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45931.412000810182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45931.412000810182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45931.412000810182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45931.412000810182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45931.412000810182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45931.412000810182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45931.412000810182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45931.412000810182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45931.412000810182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45931.412000810182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45931.412000810182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45931.412000810182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45931.412000810182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45931.412000810182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45931.412000810182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45931.412000810182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45931.412000810182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45931.412000810182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45931.412000810182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45931.412000810182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45931.412000810182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45931.412000810182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45931.412000810182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45931.412000810182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45931.412000810182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45931.412000810182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45931.412000810182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45931.412000810182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45931.412000810182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45931.412000810182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45931.412000810182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45931.412000810182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45931.412000810182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45931.412000810182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45931.412000810182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45931.412000810182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45931.412000810182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45931.412000810182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45931.412000810182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ref="G453:G516" ca="1" si="8">IFERROR(NOW()-F453,"-")</f>
        <v>45931.412000810182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45931.412000810182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45931.412000810182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45931.412000810182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45931.412000810182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45931.412000810182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45931.412000810182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45931.412000810182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45931.412000810182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45931.412000810182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45931.412000810182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45931.412000810182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45931.412000810182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45931.412000810182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45931.412000810182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45931.412000810182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45931.412000810182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45931.412000810182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45931.412000810182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45931.412000810182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45931.412000810182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45931.412000810182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45931.412000810182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45931.412000810182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45931.412000810182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45931.412000810182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45931.412000810182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45931.412000810182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45931.412000810182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45931.412000810182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45931.412000810182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45931.412000810182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45931.412000810182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45931.412000810182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45931.412000810182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45931.412000810182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45931.412000810182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45931.412000810182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45931.412000810182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45931.412000810182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45931.412000810182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45931.412000810182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45931.412000810182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45931.412000810182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45931.412000810182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45931.412000810182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45931.412000810182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45931.412000810182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45931.412000810182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45931.412000810182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45931.412000810182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45931.412000810182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45931.412000810182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45931.412000810182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45931.412000810182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45931.412000810182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45931.412000810182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45931.412000810182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45931.412000810182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45931.412000810182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45931.412000810182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45931.412000810182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45931.412000810182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45931.412000810182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ref="G517:G580" ca="1" si="9">IFERROR(NOW()-F517,"-")</f>
        <v>45931.412000810182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45931.412000810182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45931.412000810182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45931.412000810182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45931.412000810182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45931.412000810182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45931.412000810182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45931.412000810182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45931.412000810182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45931.412000810182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45931.412000810182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45931.412000810182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45931.412000810182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45931.412000810182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45931.412000810182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45931.412000810182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45931.412000810182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45931.412000810182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45931.412000810182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45931.412000810182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45931.412000810182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45931.412000810182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45931.412000810182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45931.412000810182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45931.412000810182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45931.412000810182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45931.412000810182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45931.412000810182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45931.412000810182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45931.412000810182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45931.412000810182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45931.412000810182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45931.412000810182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45931.412000810182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45931.412000810182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45931.412000810182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45931.412000810182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45931.412000810182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45931.412000810182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45931.412000810182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45931.412000810182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45931.412000810182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45931.412000810182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45931.412000810182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45931.412000810182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45931.412000810182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45931.412000810182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45931.412000810182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45931.412000810182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45931.412000810182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45931.412000810182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45931.412000810182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45931.412000810182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45931.412000810182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45931.412000810182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45931.412000810182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45931.412000810182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45931.412000810182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45931.412000810182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45931.412000810182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45931.412000810182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45931.412000810182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45931.412000810182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45931.412000810182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ref="G581:G644" ca="1" si="10">IFERROR(NOW()-F581,"-")</f>
        <v>45931.412000810182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45931.412000810182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45931.412000810182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45931.412000810182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45931.412000810182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45931.412000810182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45931.412000810182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45931.412000810182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45931.412000810182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45931.412000810182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45931.412000810182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45931.412000810182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45931.412000810182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45931.412000810182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45931.412000810182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45931.412000810182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45931.412000810182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45931.412000810182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45931.412000810182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45931.412000810182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45931.412000810182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45931.412000810182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45931.412000810182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45931.412000810182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45931.412000810182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45931.412000810182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45931.412000810182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45931.412000810182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45931.412000810182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45931.412000810182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45931.412000810182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45931.412000810182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45931.412000810182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45931.412000810182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45931.412000810182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45931.412000810182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45931.412000810182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45931.412000810182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45931.412000810182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45931.412000810182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45931.412000810182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45931.412000810182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45931.412000810182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45931.412000810182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45931.412000810182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45931.412000810182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45931.412000810182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45931.412000810182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45931.412000810182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45931.412000810182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45931.412000810182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45931.412000810182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45931.412000810182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45931.412000810182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45931.412000810182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45931.412000810182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45931.412000810182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45931.412000810182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45931.412000810182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45931.412000810182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45931.412000810182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45931.412000810182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45931.412000810182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45931.412000810182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ref="G645:G708" ca="1" si="11">IFERROR(NOW()-F645,"-")</f>
        <v>45931.412000810182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45931.412000810182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45931.412000810182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45931.412000810182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45931.412000810182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45931.412000810182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45931.412000810182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45931.412000810182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45931.412000810182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45931.412000810182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45931.412000810182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45931.412000810182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45931.412000810182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45931.412000810182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45931.412000810182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45931.412000810182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45931.412000810182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45931.412000810182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45931.412000810182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45931.412000810182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45931.412000810182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45931.412000810182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45931.412000810182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45931.412000810182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45931.412000810182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45931.412000810182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45931.412000810182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45931.412000810182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45931.412000810182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45931.412000810182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45931.412000810182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45931.412000810182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45931.412000810182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45931.412000810182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45931.412000810182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45931.412000810182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45931.412000810182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45931.412000810182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45931.412000810182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45931.412000810182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45931.412000810182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45931.412000810182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45931.412000810182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45931.412000810182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45931.412000810182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45931.412000810182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45931.412000810182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45931.412000810182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45931.412000810182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45931.412000810182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45931.412000810182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45931.412000810182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45931.412000810182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45931.412000810182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45931.412000810182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45931.412000810182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45931.412000810182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45931.412000810182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45931.412000810182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45931.412000810182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45931.412000810182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45931.412000810182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45931.412000810182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45931.412000810182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ref="G709:G772" ca="1" si="12">IFERROR(NOW()-F709,"-")</f>
        <v>45931.412000810182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45931.412000810182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45931.412000810182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45931.412000810182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45931.412000810182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45931.412000810182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45931.412000810182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45931.412000810182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45931.412000810182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45931.412000810182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45931.412000810182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45931.412000810182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45931.412000810182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45931.412000810182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45931.412000810182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45931.412000810182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45931.412000810182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45931.412000810182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45931.412000810182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45931.412000810182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45931.412000810182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45931.412000810182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45931.412000810182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45931.412000810182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45931.412000810182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45931.412000810182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45931.412000810182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45931.412000810182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45931.412000810182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45931.412000810182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45931.412000810182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45931.412000810182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45931.412000810182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45931.412000810182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45931.412000810182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45931.412000810182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45931.412000810182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45931.412000810182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45931.412000810182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45931.412000810182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45931.412000810182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45931.412000810182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45931.412000810182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45931.412000810182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45931.412000810182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45931.412000810182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45931.412000810182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45931.412000810182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45931.412000810182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45931.412000810182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45931.412000810182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45931.412000810182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45931.412000810182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45931.412000810182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45931.412000810182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45931.412000810182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45931.412000810182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45931.412000810182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45931.412000810182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45931.412000810182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45931.412000810182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45931.412000810182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45931.412000810182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45931.412000810182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ref="G773:G836" ca="1" si="13">IFERROR(NOW()-F773,"-")</f>
        <v>45931.412000810182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45931.412000810182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45931.412000810182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45931.412000810182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45931.412000810182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45931.412000810182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45931.412000810182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45931.412000810182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45931.412000810182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45931.412000810182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45931.412000810182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45931.412000810182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45931.412000810182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45931.412000810182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45931.412000810182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45931.412000810182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45931.412000810182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45931.412000810182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45931.412000810182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45931.412000810182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45931.412000810182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45931.412000810182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45931.412000810182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45931.412000810182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45931.412000810182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45931.412000810182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45931.412000810182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45931.412000810182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45931.412000810182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45931.412000810182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45931.412000810182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45931.412000810182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45931.412000810182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45931.412000810182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45931.412000810182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45931.412000810182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45931.412000810182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45931.412000810182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45931.412000810182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45931.412000810182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45931.412000810182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45931.412000810182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45931.412000810182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45931.412000810182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45931.412000810182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45931.412000810182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45931.412000810182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45931.412000810182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45931.412000810182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45931.412000810182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45931.412000810182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45931.412000810182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45931.412000810182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45931.412000810182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45931.412000810182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45931.412000810182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45931.412000810182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45931.412000810182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45931.412000810182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45931.412000810182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45931.412000810182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45931.412000810182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45931.412000810182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45931.412000810182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ref="G837:G900" ca="1" si="14">IFERROR(NOW()-F837,"-")</f>
        <v>45931.412000810182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45931.412000810182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45931.412000810182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45931.412000810182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45931.412000810182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45931.412000810182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45931.412000810182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45931.412000810182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45931.412000810182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45931.412000810182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45931.412000810182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45931.412000810182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45931.412000810182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45931.412000810182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45931.412000810182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45931.412000810182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45931.412000810182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45931.412000810182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45931.412000810182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45931.412000810182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45931.412000810182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45931.412000810182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45931.412000810182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45931.412000810182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45931.412000810182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45931.412000810182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45931.412000810182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45931.412000810182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45931.412000810182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45931.412000810182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45931.412000810182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45931.412000810182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45931.412000810182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45931.412000810182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45931.412000810182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45931.412000810182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45931.412000810182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45931.412000810182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45931.412000810182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45931.412000810182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45931.412000810182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45931.412000810182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45931.412000810182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45931.412000810182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45931.412000810182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45931.412000810182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45931.412000810182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45931.412000810182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45931.412000810182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45931.412000810182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45931.412000810182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45931.412000810182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45931.412000810182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45931.412000810182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45931.412000810182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45931.412000810182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45931.412000810182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45931.412000810182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45931.412000810182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45931.412000810182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45931.412000810182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45931.412000810182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45931.412000810182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45931.412000810182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ref="G901:G964" ca="1" si="15">IFERROR(NOW()-F901,"-")</f>
        <v>45931.412000810182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45931.412000810182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45931.412000810182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45931.412000810182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45931.412000810182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45931.412000810182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45931.412000810182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45931.412000810182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45931.412000810182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45931.412000810182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45931.412000810182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45931.412000810182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45931.412000810182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45931.412000810182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45931.412000810182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45931.412000810182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45931.412000810182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45931.412000810182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45931.412000810182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45931.412000810182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45931.412000810182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45931.412000810182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45931.412000810182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45931.412000810182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45931.412000810182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45931.412000810182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45931.412000810182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45931.412000810182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45931.412000810182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45931.412000810182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45931.412000810182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45931.412000810182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45931.412000810182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45931.412000810182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45931.412000810182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45931.412000810182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45931.412000810182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45931.412000810182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45931.412000810182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45931.412000810182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45931.412000810182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45931.412000810182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45931.412000810182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45931.412000810182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45931.412000810182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45931.412000810182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45931.412000810182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45931.412000810182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45931.412000810182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45931.412000810182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45931.412000810182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45931.412000810182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45931.412000810182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45931.412000810182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45931.412000810182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45931.412000810182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45931.412000810182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45931.412000810182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45931.412000810182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45931.412000810182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45931.412000810182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45931.412000810182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45931.412000810182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45931.412000810182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ref="G965:G1028" ca="1" si="16">IFERROR(NOW()-F965,"-")</f>
        <v>45931.412000810182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45931.412000810182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45931.412000810182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45931.412000810182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45931.412000810182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45931.412000810182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45931.412000810182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45931.412000810182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45931.412000810182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45931.412000810182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45931.412000810182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45931.412000810182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45931.412000810182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45931.412000810182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45931.412000810182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45931.412000810182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45931.412000810182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45931.412000810182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45931.412000810182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45931.412000810182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45931.412000810182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45931.412000810182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45931.412000810182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45931.412000810182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45931.412000810182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45931.412000810182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45931.412000810182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45931.412000810182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45931.412000810182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45931.412000810182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45931.412000810182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45931.412000810182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45931.412000810182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45931.412000810182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45931.412000810182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45931.412000810182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45931.412000810182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45931.412000810182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45931.412000810182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45931.412000810182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45931.412000810182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45931.412000810182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45931.412000810182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45931.412000810182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45931.412000810182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45931.412000810182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45931.412000810182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45931.412000810182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45931.412000810182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45931.412000810182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45931.412000810182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45931.412000810182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45931.412000810182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45931.412000810182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45931.412000810182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45931.412000810182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45931.412000810182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45931.412000810182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45931.412000810182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45931.412000810182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45931.412000810182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45931.412000810182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45931.412000810182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45931.412000810182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ref="G1029:G1092" ca="1" si="17">IFERROR(NOW()-F1029,"-")</f>
        <v>45931.412000810182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45931.412000810182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45931.412000810182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45931.412000810182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45931.412000810182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45931.412000810182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45931.412000810182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45931.412000810182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45931.412000810182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45931.412000810182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45931.412000810182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45931.412000810182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45931.412000810182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45931.412000810182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45931.412000810182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45931.412000810182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45931.412000810182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45931.412000810182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45931.412000810182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45931.412000810182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45931.412000810182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45931.412000810182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45931.412000810182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45931.412000810182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45931.412000810182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45931.412000810182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45931.412000810182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45931.412000810182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45931.412000810182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45931.412000810182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45931.412000810182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45931.412000810182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45931.412000810182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45931.412000810182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45931.412000810182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45931.412000810182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45931.412000810182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45931.412000810182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45931.412000810182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45931.412000810182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45931.412000810182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45931.412000810182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45931.412000810182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45931.412000810182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45931.412000810182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45931.412000810182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45931.412000810182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45931.412000810182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45931.412000810182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45931.412000810182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45931.412000810182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45931.412000810182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45931.412000810182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45931.412000810182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45931.412000810182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45931.412000810182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45931.412000810182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45931.412000810182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45931.412000810182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45931.412000810182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45931.412000810182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45931.412000810182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45931.412000810182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45931.412000810182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ref="G1093:G1156" ca="1" si="18">IFERROR(NOW()-F1093,"-")</f>
        <v>45931.412000810182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45931.412000810182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45931.412000810182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45931.412000810182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45931.412000810182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45931.412000810182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45931.412000810182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45931.412000810182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45931.412000810182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45931.412000810182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45931.412000810182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45931.412000810182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45931.412000810182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45931.412000810182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45931.412000810182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45931.412000810182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45931.412000810182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45931.412000810182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45931.412000810182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45931.412000810182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45931.412000810182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45931.412000810182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45931.412000810182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45931.412000810182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45931.412000810182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45931.412000810182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45931.412000810182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45931.412000810182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45931.412000810182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45931.412000810182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45931.412000810182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45931.412000810182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45931.412000810182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45931.412000810182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45931.412000810182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45931.412000810182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45931.412000810182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45931.412000810182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45931.412000810182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45931.412000810182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45931.412000810182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45931.412000810182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45931.412000810182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45931.412000810182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45931.412000810182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45931.412000810182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45931.412000810182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45931.412000810182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45931.412000810182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45931.412000810182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45931.412000810182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45931.412000810182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45931.412000810182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45931.412000810182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45931.412000810182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45931.412000810182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45931.412000810182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45931.412000810182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45931.412000810182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45931.412000810182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45931.412000810182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45931.412000810182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45931.412000810182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45931.412000810182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ref="G1157:G1220" ca="1" si="19">IFERROR(NOW()-F1157,"-")</f>
        <v>45931.412000810182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45931.412000810182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45931.412000810182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45931.412000810182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45931.412000810182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45931.412000810182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45931.412000810182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45931.412000810182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45931.412000810182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45931.412000810182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45931.412000810182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45931.412000810182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45931.412000810182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45931.412000810182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45931.412000810182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45931.412000810182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45931.412000810182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45931.412000810182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45931.412000810182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45931.412000810182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45931.412000810182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45931.412000810182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45931.412000810182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45931.412000810182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45931.412000810182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45931.412000810182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45931.412000810182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45931.412000810182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45931.412000810182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45931.412000810182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45931.412000810182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45931.412000810182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45931.412000810182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45931.412000810182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45931.412000810182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45931.412000810182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45931.412000810182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45931.412000810182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45931.412000810182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45931.412000810182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45931.412000810182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45931.412000810182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45931.412000810182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45931.412000810182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45931.412000810182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45931.412000810182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45931.412000810182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45931.412000810182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45931.412000810182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45931.412000810182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45931.412000810182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45931.412000810182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45931.412000810182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45931.412000810182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45931.412000810182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45931.412000810182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45931.412000810182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45931.412000810182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45931.412000810182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45931.412000810182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45931.412000810182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45931.412000810182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45931.412000810182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45931.412000810182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ref="G1221:G1235" ca="1" si="20">IFERROR(NOW()-F1221,"-")</f>
        <v>45931.412000810182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45931.412000810182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45931.412000810182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45931.412000810182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45931.412000810182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45931.412000810182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45931.412000810182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45931.412000810182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45931.412000810182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45931.412000810182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45931.412000810182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45931.412000810182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45931.412000810182</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45931.412000810182</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45931.412000810182</v>
      </c>
      <c r="H1235" s="22"/>
      <c r="I1235" s="19" t="str">
        <f>IFERROR(VLOOKUP(D1235,DB!A:F,6,0),"")</f>
        <v/>
      </c>
      <c r="J1235" s="18" t="str">
        <f>IFERROR(VLOOKUP(D1235,DB!A:G,7,0),"")</f>
        <v/>
      </c>
      <c r="K1235" s="50"/>
      <c r="L1235" s="23" t="str">
        <f>IFERROR(VLOOKUP(D1235,DB!A:I,9,0),"")</f>
        <v/>
      </c>
    </row>
  </sheetData>
  <dataValidations count="2">
    <dataValidation allowBlank="1" showInputMessage="1" showErrorMessage="1" sqref="E1" xr:uid="{5914219A-CB83-432D-936A-CC0CB6F3982A}"/>
    <dataValidation type="list" allowBlank="1" showInputMessage="1" showErrorMessage="1" sqref="E2:E12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J13" sqref="J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227.93128321758559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0.52172303240513429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2</v>
      </c>
      <c r="D4" s="107" t="s">
        <v>25914</v>
      </c>
      <c r="E4" s="112" t="s">
        <v>38964</v>
      </c>
      <c r="F4" s="113">
        <v>45931.363310185188</v>
      </c>
      <c r="G4" s="114">
        <f ca="1">IFERROR(NOW()-F4,"")</f>
        <v>4.86906249934691E-2</v>
      </c>
      <c r="H4" s="113">
        <v>45931.376238425924</v>
      </c>
      <c r="I4" s="110" t="str">
        <f>IFERROR(VLOOKUP(D4,DB!A:F,6,0),"")</f>
        <v>SCECO</v>
      </c>
      <c r="J4" s="110" t="str">
        <f>IFERROR(VLOOKUP(D4,DB!A:G,7,0),"")</f>
        <v>Dead+Dead</v>
      </c>
      <c r="K4" s="115" t="s">
        <v>39066</v>
      </c>
      <c r="L4" s="107" t="str">
        <f>IFERROR(VLOOKUP(D4,DB!A:I,9,0),"")</f>
        <v>Latis</v>
      </c>
    </row>
    <row r="5" spans="1:16" ht="15" customHeight="1">
      <c r="A5" s="110" t="s">
        <v>39067</v>
      </c>
      <c r="B5" s="110" t="str">
        <f>IFERROR(VLOOKUP(D5,DB!A:K,11,0),"")</f>
        <v>R4</v>
      </c>
      <c r="C5" s="111">
        <v>2</v>
      </c>
      <c r="D5" s="107" t="s">
        <v>34878</v>
      </c>
      <c r="E5" s="112" t="s">
        <v>38964</v>
      </c>
      <c r="F5" s="113"/>
      <c r="G5" s="114">
        <f ca="1">IFERROR(NOW()-F5,"")</f>
        <v>45931.412000810182</v>
      </c>
      <c r="H5" s="113">
        <v>45931.38857638889</v>
      </c>
      <c r="I5" s="110" t="str">
        <f>IFERROR(VLOOKUP(D5,DB!A:F,6,0),"")</f>
        <v>SCECO</v>
      </c>
      <c r="J5" s="110" t="str">
        <f>IFERROR(VLOOKUP(D5,DB!A:G,7,0),"")</f>
        <v>Vandalized</v>
      </c>
      <c r="K5" s="115" t="s">
        <v>39068</v>
      </c>
      <c r="L5" s="107" t="str">
        <f>IFERROR(VLOOKUP(D5,DB!A:I,9,0),"")</f>
        <v>Latis</v>
      </c>
    </row>
    <row r="6" spans="1:16" ht="15" customHeight="1">
      <c r="A6" s="110"/>
      <c r="B6" s="110" t="str">
        <f>IFERROR(VLOOKUP(D6,DB!A:K,11,0),"")</f>
        <v/>
      </c>
      <c r="C6" s="111"/>
      <c r="D6" s="107"/>
      <c r="E6" s="112"/>
      <c r="F6" s="113"/>
      <c r="G6" s="114">
        <f ca="1">IFERROR(NOW()-F6,"")</f>
        <v>45931.412000810182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45931.412000810182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45931.412000810182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45931.412000810182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45931.412000810182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45931.412000810182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45931.412000810182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45931.412000810182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45931.412000810182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45931.412000810182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45931.412000810182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45931.412000810182</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45931.412000810182</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45931.412000810182</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45931.412000810182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45931.412000810182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45931.412000810182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45931.412000810182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45931.412000810182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45931.412000810182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45931.412000810182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45931.412000810182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45931.412000810182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45931.412000810182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45931.412000810182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45931.412000810182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45931.412000810182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45931.412000810182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45931.412000810182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45931.412000810182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45931.412000810182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45931.412000810182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45931.412000810182</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39.579940624993469</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5.2231234953651438</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45931.412000810182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45931.412000810182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45931.412000810182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45931.412000810182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45931.412000810182</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45931.412000810182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45931.412000810182</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45931.412000810182</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45931.412000810182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45931.412000810182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45931.412000810182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45931.412000810182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45931.412000810182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45931.412000810182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45931.412000810182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45931.412000810182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45931.412000810182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45931.412000810182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45931.412000810182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45931.412000810182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45931.412000810182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45931.412000810182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45931.412000810182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45931.412000810182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45931.412000810182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45931.412000810182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45931.412000810182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45931.412000810182</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45931.412000810182</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45931.412000810182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45931.412000810182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45931.412000810182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45931.412000810182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45931.412000810182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45931.412000810182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45931.412000810182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45931.412000810182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45931.412000810182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45931.412000810182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45931.412000810182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45931.412000810182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45931.412000810182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45931.412000810182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45931.412000810182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45931.412000810182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45931.412000810182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45931.412000810182</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45931.412000810182</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45931.412000810182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45931.412000810182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45931.412000810182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45931.412000810182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45931.412000810182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45931.412000810182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45931.412000810182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45931.412000810182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45931.412000810182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45931.412000810182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45931.412000810182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45931.412000810182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45931.412000810182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45931.412000810182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45931.412000810182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45931.412000810182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45931.412000810182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45931.412000810182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45931.412000810182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45931.412000810182</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45931.412000810182</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45931.412000810182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45931.412000810182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45931.412000810182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45931.412000810182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45931.412000810182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45931.412000810182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45931.412000810182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45931.412000810182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45931.412000810182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45931.412000810182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45931.412000810182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45931.412000810182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45931.412000810182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45931.412000810182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45931.412000810182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45931.412000810182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45931.412000810182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45931.412000810182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45931.412000810182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45931.412000810182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45931.412000810182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45931.412000810182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45931.412000810182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45931.412000810182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45931.412000810182</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45931.412000810182</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45931.412000810182</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45931.412000810182</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45931.412000810182</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45931.412000810182</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45931.412000810182</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45931.412000810182</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45931.412000810182</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45931.412000810182</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45931.412000810182</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45931.412000810182</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45931.412000810182</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45931.412000810182</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45931.412000810182</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45931.412000810182</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45931.412000810182</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45931.412000810182</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45931.412000810182</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45931.412000810182</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45931.412000810182</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45931.412000810182</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45931.412000810182</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45931.412000810182</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45931.412000810182</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45931.412000810182</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45931.412000810182</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45931.412000810182</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45931.412000810182</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45931.412000810182</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45931.412000810182</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45931.412000810182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45931.412000810182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45931.412000810182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45931.412000810182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45931.412000810182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45931.412000810182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45931.412000810182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45931.412000810182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45931.412000810182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45931.412000810182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45931.412000810182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45931.412000810182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45931.412000810182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45931.412000810182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45931.412000810182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45931.412000810182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45931.412000810182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45931.412000810182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45931.412000810182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45931.412000810182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45931.412000810182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45931.412000810182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45931.412000810182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45931.412000810182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45931.412000810182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45931.412000810182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45931.412000810182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45931.412000810182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45931.412000810182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45931.412000810182</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45931.412000810182</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45931.412000810182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45931.412000810182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45931.412000810182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45931.412000810182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45931.412000810182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45931.412000810182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45931.412000810182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45931.412000810182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45931.412000810182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45931.412000810182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45931.412000810182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45931.412000810182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45931.412000810182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45931.412000810182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45931.412000810182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45931.412000810182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45931.412000810182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45931.412000810182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45931.412000810182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45931.412000810182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45931.412000810182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45931.412000810182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45931.412000810182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45931.412000810182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45931.412000810182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45931.412000810182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45931.412000810182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45931.412000810182</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45931.412000810182</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45931.412000810182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45931.412000810182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45931.412000810182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45931.412000810182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45931.412000810182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45931.412000810182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45931.412000810182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45931.412000810182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45931.412000810182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45931.412000810182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45931.412000810182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45931.412000810182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45931.412000810182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45931.412000810182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45931.412000810182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45931.412000810182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45931.412000810182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45931.412000810182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45931.412000810182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45931.412000810182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45931.412000810182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45931.412000810182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45931.412000810182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45931.412000810182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45931.412000810182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45931.412000810182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45931.412000810182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45931.412000810182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45931.412000810182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45931.412000810182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45931.412000810182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45931.412000810182</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45931.412000810182</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45931.412000810182</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45931.412000810182</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45931.412000810182</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45931.412000810182</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45931.412000810182</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45931.412000810182</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45931.412000810182</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45931.412000810182</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45931.412000810182</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45931.412000810182</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45931.412000810182</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45931.412000810182</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45931.412000810182</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45931.412000810182</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45931.412000810182</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45931.412000810182</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45931.412000810182</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45931.412000810182</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45931.412000810182</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45931.412000810182</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45931.412000810182</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2.2682855324019329</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4.6391535879592993</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4.2944545138889225</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45931.412000810182</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45931.412000810182</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45931.412000810182</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45931.412000810182</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45931.412000810182</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45931.412000810182</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45931.412000810182</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45931.412000810182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45931.412000810182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45931.412000810182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45931.412000810182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45931.412000810182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45931.412000810182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45931.412000810182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45931.412000810182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45931.412000810182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45931.412000810182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45931.412000810182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45931.412000810182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45931.412000810182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45931.412000810182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45931.412000810182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45931.412000810182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45931.412000810182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45931.412000810182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45931.412000810182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45931.412000810182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45931.412000810182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45931.412000810182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45931.412000810182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45931.412000810182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45931.412000810182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45931.412000810182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45931.412000810182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45931.412000810182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45931.412000810182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45931.412000810182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45931.412000810182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45931.412000810182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45931.412000810182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45931.412000810182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45931.412000810182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45931.412000810182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45931.412000810182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45931.412000810182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45931.412000810182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45931.412000810182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45931.412000810182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45931.412000810182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45931.412000810182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45931.412000810182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45931.412000810182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45931.412000810182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45931.412000810182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45931.412000810182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45931.412000810182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45931.412000810182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45931.412000810182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45931.412000810182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45931.412000810182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45931.412000810182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45931.412000810182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45931.412000810182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45931.412000810182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45931.412000810182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45931.412000810182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45931.412000810182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45931.412000810182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45931.412000810182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45931.412000810182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45931.412000810182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45931.412000810182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45931.412000810182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45931.412000810182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45931.412000810182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45931.412000810182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45931.412000810182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45931.412000810182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45931.412000810182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45931.412000810182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45931.412000810182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45931.412000810182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45931.412000810182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45931.412000810182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45931.412000810182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45931.412000810182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45931.412000810182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45931.412000810182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45931.412000810182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45931.412000810182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45931.412000810182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45931.412000810182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45931.412000810182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45931.412000810182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45931.412000810182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45931.412000810182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45931.412000810182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45931.412000810182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45931.412000810182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45931.412000810182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45931.412000810182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45931.412000810182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45931.412000810182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45931.412000810182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45931.412000810182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45931.412000810182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45931.412000810182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45931.412000810182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45931.412000810182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45931.412000810182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45931.412000810182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45931.412000810182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45931.412000810182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45931.412000810182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45931.412000810182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45931.412000810182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45931.412000810182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45931.412000810182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45931.412000810182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45931.412000810182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45931.412000810182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45931.412000810182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45931.412000810182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45931.412000810182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45931.412000810182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45931.412000810182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45931.412000810182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45931.412000810182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45931.412000810182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45931.412000810182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45931.412000810182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45931.412000810182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45931.412000810182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45931.412000810182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45931.412000810182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45931.412000810182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45931.412000810182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45931.412000810182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45931.412000810182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45931.412000810182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45931.412000810182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45931.412000810182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45931.412000810182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45931.412000810182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45931.412000810182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45931.412000810182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45931.412000810182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45931.412000810182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45931.412000810182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45931.412000810182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45931.412000810182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45931.412000810182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45931.412000810182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45931.412000810182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45931.412000810182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45931.412000810182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45931.412000810182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45931.412000810182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45931.412000810182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45931.412000810182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45931.412000810182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45931.412000810182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45931.412000810182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45931.412000810182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45931.412000810182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45931.412000810182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45931.412000810182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45931.412000810182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45931.412000810182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45931.412000810182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45931.412000810182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45931.412000810182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45931.412000810182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45931.412000810182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45931.412000810182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45931.412000810182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45931.412000810182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45931.412000810182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45931.412000810182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45931.412000810182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45931.412000810182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45931.412000810182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45931.412000810182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45931.412000810182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45931.412000810182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45931.412000810182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45931.412000810182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45931.412000810182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45931.412000810182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45931.412000810182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45931.412000810182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45931.412000810182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45931.412000810182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45931.412000810182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45931.412000810182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45931.412000810182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45931.412000810182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45931.412000810182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45931.412000810182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45931.412000810182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45931.412000810182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45931.412000810182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45931.412000810182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45931.412000810182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45931.412000810182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45931.412000810182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45931.412000810182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45931.412000810182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45931.412000810182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45931.412000810182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45931.412000810182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45931.412000810182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45931.412000810182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45931.412000810182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45931.412000810182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45931.412000810182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45931.412000810182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45931.412000810182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45931.412000810182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45931.412000810182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45931.412000810182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45931.412000810182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45931.412000810182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45931.412000810182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45931.412000810182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45931.412000810182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45931.412000810182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45931.412000810182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45931.412000810182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45931.412000810182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45931.412000810182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45931.412000810182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45931.412000810182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45931.412000810182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45931.412000810182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45931.412000810182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45931.412000810182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45931.412000810182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45931.412000810182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45931.412000810182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45931.412000810182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45931.412000810182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45931.412000810182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45931.412000810182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45931.412000810182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45931.412000810182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45931.412000810182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45931.412000810182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45931.412000810182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45931.412000810182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45931.412000810182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45931.412000810182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45931.412000810182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45931.412000810182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45931.412000810182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45931.412000810182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45931.412000810182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45931.412000810182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45931.412000810182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45931.412000810182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45931.412000810182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45931.412000810182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45931.412000810182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45931.412000810182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45931.412000810182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45931.412000810182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45931.412000810182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45931.412000810182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45931.412000810182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45931.412000810182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45931.412000810182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45931.412000810182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45931.412000810182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45931.412000810182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45931.412000810182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45931.412000810182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45931.412000810182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45931.412000810182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45931.412000810182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45931.412000810182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45931.412000810182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45931.412000810182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45931.412000810182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45931.412000810182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45931.412000810182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45931.412000810182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45931.412000810182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45931.412000810182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45931.412000810182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45931.412000810182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45931.412000810182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45931.412000810182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45931.412000810182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45931.412000810182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45931.412000810182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45931.412000810182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45931.412000810182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45931.412000810182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45931.412000810182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45931.412000810182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45931.412000810182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45931.412000810182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45931.412000810182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45931.412000810182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45931.412000810182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45931.412000810182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45931.412000810182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45931.412000810182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45931.412000810182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45931.412000810182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45931.412000810182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45931.412000810182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45931.412000810182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45931.412000810182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45931.412000810182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45931.412000810182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45931.412000810182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45931.412000810182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45931.412000810182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45931.412000810182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45931.412000810182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45931.412000810182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45931.412000810182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45931.412000810182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45931.412000810182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45931.412000810182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45931.412000810182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45931.412000810182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45931.412000810182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45931.412000810182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45931.412000810182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45931.412000810182</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45931.412000810182</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45931.412000810182</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45931.412000810182</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45931.412000810182</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45931.412000810182</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2025-10-01T06:54:49Z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