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27" documentId="13_ncr:1_{F6CB121F-512D-4AA6-A0C1-0FB36C537598}" xr6:coauthVersionLast="47" xr6:coauthVersionMax="47" xr10:uidLastSave="{4584FC51-08B2-4717-BDC8-073F03A0DF4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<sst xmlns="http://schemas.openxmlformats.org/spreadsheetml/2006/main" count="178645" uniqueCount="39088">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</sst>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286.60171666666429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6.1064041666613775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45949.55014259259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45949.55014259259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45949.55014259259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45949.55014259259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45949.55014259259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45949.55014259259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45949.55014259259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45949.55014259259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45949.55014259259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45949.55014259259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45949.55014259259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45949.55014259259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45949.55014259259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45949.55014259259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45949.55014259259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45949.55014259259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45949.55014259259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45949.55014259259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45949.55014259259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45949.55014259259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45949.55014259259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45949.55014259259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45949.55014259259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45949.55014259259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45949.55014259259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45949.55014259259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45949.55014259259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45949.55014259259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45949.55014259259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45949.55014259259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45949.55014259259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45949.55014259259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45949.55014259259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45949.55014259259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45949.55014259259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45949.55014259259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45949.55014259259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45949.55014259259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45949.55014259259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45949.55014259259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45949.55014259259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45949.55014259259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45949.55014259259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45949.55014259259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45949.55014259259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45949.55014259259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45949.55014259259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45949.55014259259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45949.55014259259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45949.55014259259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45949.55014259259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45949.55014259259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45949.55014259259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45949.55014259259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45949.55014259259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45949.55014259259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45949.55014259259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45949.55014259259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45949.55014259259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45949.55014259259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45949.55014259259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45949.55014259259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45949.55014259259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45949.55014259259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45949.55014259259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45949.55014259259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45949.55014259259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45949.55014259259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45949.55014259259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45949.55014259259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45949.55014259259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45949.55014259259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45949.55014259259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45949.55014259259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45949.55014259259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45949.55014259259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45949.55014259259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45949.55014259259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45949.55014259259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45949.55014259259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45949.55014259259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45949.55014259259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45949.55014259259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45949.55014259259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45949.55014259259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45949.55014259259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45949.55014259259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45949.55014259259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45949.55014259259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45949.55014259259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45949.55014259259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45949.55014259259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45949.55014259259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45949.55014259259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45949.55014259259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45949.55014259259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45949.55014259259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45949.55014259259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45949.55014259259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45949.55014259259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B4E63F7-E5BF-4B84-A902-42419B1A8B7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142.82305925925903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124.55030462962895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5.0543671296254615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45949.55014259259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45949.55014259259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45949.55014259259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45949.55014259259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45949.55014259259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45949.55014259259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45949.55014259259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45949.55014259259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45949.55014259259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45949.55014259259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45949.55014259259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45949.55014259259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45949.55014259259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45949.55014259259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45949.55014259259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45949.55014259259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45949.55014259259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45949.55014259259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45949.55014259259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45949.55014259259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45949.55014259259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45949.55014259259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45949.55014259259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45949.55014259259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45949.55014259259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45949.55014259259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45949.55014259259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45949.55014259259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45949.55014259259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45949.55014259259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45949.55014259259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45949.55014259259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45949.55014259259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45949.55014259259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45949.55014259259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45949.55014259259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45949.55014259259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45949.55014259259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45949.55014259259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45949.55014259259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45949.55014259259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45949.55014259259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45949.55014259259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45949.55014259259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45949.55014259259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45949.55014259259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45949.55014259259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45949.55014259259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45949.55014259259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45949.55014259259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45949.55014259259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45949.55014259259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45949.55014259259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45949.55014259259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45949.55014259259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45949.55014259259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45949.55014259259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45949.55014259259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45949.55014259259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45949.55014259259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45949.55014259259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45949.55014259259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45949.55014259259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45949.55014259259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45949.55014259259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45949.55014259259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45949.55014259259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45949.55014259259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45949.55014259259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45949.55014259259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45949.55014259259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45949.55014259259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45949.55014259259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45949.55014259259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45949.55014259259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45949.55014259259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45949.55014259259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45949.55014259259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45949.55014259259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45949.55014259259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45949.55014259259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45949.55014259259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45949.55014259259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45949.55014259259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45949.55014259259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45949.55014259259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45949.55014259259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45949.55014259259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45949.55014259259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45949.55014259259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45949.55014259259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45949.55014259259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45949.55014259259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45949.55014259259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45949.55014259259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45949.55014259259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45949.55014259259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45949.55014259259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45949.55014259259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45949.55014259259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45949.55014259259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45949.55014259259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45949.55014259259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45949.55014259259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45949.55014259259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45949.55014259259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45949.55014259259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45949.55014259259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45949.55014259259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45949.55014259259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45949.55014259259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45949.55014259259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45949.55014259259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45949.55014259259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45949.55014259259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45949.55014259259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45949.55014259259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45949.55014259259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45949.55014259259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45949.55014259259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45949.55014259259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45949.55014259259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45949.55014259259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45949.55014259259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45949.55014259259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45949.55014259259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45949.55014259259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45949.55014259259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45949.55014259259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45949.55014259259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45949.55014259259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45949.55014259259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45949.55014259259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45949.55014259259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45949.55014259259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45949.55014259259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45949.55014259259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45949.55014259259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45949.55014259259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45949.55014259259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45949.55014259259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45949.55014259259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45949.55014259259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45949.55014259259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45949.55014259259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45949.55014259259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45949.55014259259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45949.55014259259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45949.55014259259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45949.55014259259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45949.55014259259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45949.55014259259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45949.55014259259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45949.55014259259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45949.55014259259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45949.55014259259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45949.55014259259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45949.55014259259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45949.55014259259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45949.55014259259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45949.55014259259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45949.55014259259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45949.55014259259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45949.55014259259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45949.55014259259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45949.55014259259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45949.55014259259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45949.55014259259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45949.55014259259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45949.55014259259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45949.55014259259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45949.55014259259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45949.55014259259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45949.55014259259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45949.55014259259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45949.55014259259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45949.55014259259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45949.55014259259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45949.55014259259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45949.55014259259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45949.55014259259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45949.55014259259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45949.55014259259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45949.55014259259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45949.55014259259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45949.55014259259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45949.55014259259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45949.55014259259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45949.55014259259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45949.55014259259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45949.55014259259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45949.55014259259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45949.55014259259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45949.55014259259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45949.55014259259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45949.55014259259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45949.55014259259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45949.55014259259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45949.55014259259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45949.55014259259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45949.55014259259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45949.55014259259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45949.55014259259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45949.55014259259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45949.55014259259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45949.55014259259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45949.55014259259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45949.55014259259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45949.55014259259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45949.55014259259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45949.55014259259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45949.55014259259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45949.55014259259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45949.55014259259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45949.55014259259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45949.55014259259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45949.55014259259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45949.55014259259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45949.55014259259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45949.55014259259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45949.55014259259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45949.55014259259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45949.55014259259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45949.55014259259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45949.55014259259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45949.55014259259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45949.55014259259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45949.55014259259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45949.55014259259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45949.55014259259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45949.55014259259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45949.55014259259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45949.55014259259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45949.55014259259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45949.55014259259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45949.55014259259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45949.55014259259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45949.55014259259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45949.55014259259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45949.55014259259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45949.55014259259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45949.55014259259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45949.55014259259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45949.55014259259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45949.55014259259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45949.55014259259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45949.55014259259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45949.55014259259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45949.55014259259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45949.55014259259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45949.55014259259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45949.55014259259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45949.55014259259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45949.55014259259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45949.55014259259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45949.55014259259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45949.55014259259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45949.55014259259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45949.55014259259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45949.55014259259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45949.55014259259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45949.55014259259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45949.55014259259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45949.55014259259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45949.55014259259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45949.55014259259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45949.55014259259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45949.55014259259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45949.55014259259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45949.55014259259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45949.55014259259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45949.55014259259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45949.55014259259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45949.55014259259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45949.55014259259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45949.55014259259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45949.55014259259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45949.55014259259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45949.55014259259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45949.55014259259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45949.55014259259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45949.55014259259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45949.55014259259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45949.55014259259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45949.55014259259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45949.55014259259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45949.55014259259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45949.55014259259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45949.55014259259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45949.55014259259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45949.55014259259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45949.55014259259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45949.55014259259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45949.55014259259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45949.55014259259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45949.55014259259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45949.55014259259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45949.55014259259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45949.55014259259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45949.55014259259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45949.55014259259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45949.55014259259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45949.55014259259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45949.55014259259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45949.55014259259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45949.55014259259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45949.55014259259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45949.55014259259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45949.55014259259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45949.55014259259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45949.55014259259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45949.55014259259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45949.55014259259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45949.55014259259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45949.55014259259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45949.55014259259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45949.55014259259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45949.55014259259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45949.55014259259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45949.55014259259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45949.55014259259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45949.55014259259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45949.55014259259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45949.55014259259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45949.55014259259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45949.55014259259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45949.55014259259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45949.55014259259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45949.55014259259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45949.55014259259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45949.55014259259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45949.55014259259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45949.55014259259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45949.55014259259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45949.55014259259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45949.55014259259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45949.55014259259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45949.55014259259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45949.55014259259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45949.55014259259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45949.55014259259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45949.55014259259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45949.55014259259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45949.55014259259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45949.55014259259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45949.55014259259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45949.55014259259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45949.55014259259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45949.55014259259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45949.55014259259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45949.55014259259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45949.55014259259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45949.55014259259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45949.55014259259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45949.55014259259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45949.55014259259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45949.55014259259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45949.55014259259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45949.55014259259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45949.55014259259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45949.55014259259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45949.55014259259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45949.55014259259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45949.55014259259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45949.55014259259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45949.55014259259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45949.55014259259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45949.55014259259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45949.55014259259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45949.55014259259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45949.55014259259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45949.55014259259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45949.55014259259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45949.55014259259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45949.55014259259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45949.55014259259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45949.55014259259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45949.55014259259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45949.55014259259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45949.55014259259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45949.55014259259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45949.55014259259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45949.55014259259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45949.55014259259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45949.55014259259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45949.55014259259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45949.55014259259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45949.55014259259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45949.55014259259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45949.55014259259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45949.55014259259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45949.55014259259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45949.55014259259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45949.55014259259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45949.55014259259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45949.55014259259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45949.55014259259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45949.55014259259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45949.55014259259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45949.55014259259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45949.55014259259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45949.55014259259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45949.55014259259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45949.55014259259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45949.55014259259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45949.55014259259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45949.55014259259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45949.55014259259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45949.55014259259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45949.55014259259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45949.55014259259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45949.55014259259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45949.55014259259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45949.55014259259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45949.55014259259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45949.55014259259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45949.55014259259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45949.55014259259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45949.55014259259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45949.55014259259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45949.55014259259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45949.55014259259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45949.55014259259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45949.55014259259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45949.55014259259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45949.55014259259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45949.55014259259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45949.55014259259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45949.55014259259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45949.55014259259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45949.55014259259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45949.55014259259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45949.55014259259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45949.55014259259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45949.55014259259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45949.55014259259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45949.55014259259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45949.55014259259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45949.55014259259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45949.55014259259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45949.55014259259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45949.55014259259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45949.55014259259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45949.55014259259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45949.55014259259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45949.55014259259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45949.55014259259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45949.55014259259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45949.55014259259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45949.55014259259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45949.55014259259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45949.55014259259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45949.55014259259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45949.55014259259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45949.55014259259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45949.55014259259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45949.55014259259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45949.55014259259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45949.55014259259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45949.55014259259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45949.55014259259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45949.55014259259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45949.55014259259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45949.55014259259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45949.55014259259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45949.55014259259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45949.55014259259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45949.55014259259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45949.55014259259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45949.55014259259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45949.55014259259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45949.55014259259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45949.55014259259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45949.55014259259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45949.55014259259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45949.55014259259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45949.55014259259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45949.55014259259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45949.55014259259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45949.55014259259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45949.55014259259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45949.55014259259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45949.55014259259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45949.55014259259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45949.55014259259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45949.55014259259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45949.55014259259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45949.55014259259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45949.55014259259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45949.55014259259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45949.55014259259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45949.55014259259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45949.55014259259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45949.55014259259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45949.55014259259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45949.55014259259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45949.55014259259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45949.55014259259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45949.55014259259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45949.55014259259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45949.55014259259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45949.55014259259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45949.55014259259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45949.55014259259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45949.55014259259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45949.55014259259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45949.55014259259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45949.55014259259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45949.55014259259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45949.55014259259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45949.55014259259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45949.55014259259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45949.55014259259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45949.55014259259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45949.55014259259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45949.55014259259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45949.55014259259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45949.55014259259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45949.55014259259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45949.55014259259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45949.55014259259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45949.55014259259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45949.55014259259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45949.55014259259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45949.55014259259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45949.55014259259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45949.55014259259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45949.55014259259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45949.55014259259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45949.55014259259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45949.55014259259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45949.55014259259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45949.55014259259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45949.55014259259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45949.55014259259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45949.55014259259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45949.55014259259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45949.55014259259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45949.55014259259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45949.55014259259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45949.55014259259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45949.55014259259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45949.55014259259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45949.55014259259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45949.55014259259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45949.55014259259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45949.55014259259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45949.55014259259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45949.55014259259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45949.55014259259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45949.55014259259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45949.55014259259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45949.55014259259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45949.55014259259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45949.55014259259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45949.55014259259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45949.55014259259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45949.55014259259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45949.55014259259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45949.55014259259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45949.55014259259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45949.55014259259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45949.55014259259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45949.55014259259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45949.55014259259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45949.55014259259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45949.55014259259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45949.55014259259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45949.55014259259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45949.55014259259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45949.55014259259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45949.55014259259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45949.55014259259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45949.55014259259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45949.55014259259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45949.55014259259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45949.55014259259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45949.55014259259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45949.55014259259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45949.55014259259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45949.55014259259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45949.55014259259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45949.55014259259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45949.55014259259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45949.55014259259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45949.55014259259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45949.55014259259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45949.55014259259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45949.55014259259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45949.55014259259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45949.55014259259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45949.55014259259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45949.55014259259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45949.55014259259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45949.55014259259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45949.55014259259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45949.55014259259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45949.55014259259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45949.55014259259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45949.55014259259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45949.55014259259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45949.55014259259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45949.55014259259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45949.55014259259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45949.55014259259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45949.55014259259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45949.55014259259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45949.55014259259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45949.55014259259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45949.55014259259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45949.55014259259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45949.55014259259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45949.55014259259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45949.55014259259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45949.55014259259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45949.55014259259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45949.55014259259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45949.55014259259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45949.55014259259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45949.55014259259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45949.55014259259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45949.55014259259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45949.55014259259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45949.55014259259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45949.55014259259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45949.55014259259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45949.55014259259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45949.55014259259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45949.55014259259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45949.55014259259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45949.55014259259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45949.55014259259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45949.55014259259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45949.55014259259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45949.55014259259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45949.55014259259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45949.55014259259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45949.55014259259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45949.55014259259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45949.55014259259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45949.55014259259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45949.55014259259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45949.55014259259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45949.55014259259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45949.55014259259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45949.55014259259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45949.55014259259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45949.55014259259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45949.55014259259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45949.55014259259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45949.55014259259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45949.55014259259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45949.55014259259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45949.55014259259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45949.55014259259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45949.55014259259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45949.55014259259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45949.55014259259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45949.55014259259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45949.55014259259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45949.55014259259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45949.55014259259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45949.55014259259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45949.55014259259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45949.55014259259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45949.55014259259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45949.55014259259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45949.55014259259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45949.55014259259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45949.55014259259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45949.55014259259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45949.55014259259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45949.55014259259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45949.55014259259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45949.55014259259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45949.55014259259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45949.55014259259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45949.55014259259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45949.55014259259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45949.55014259259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45949.55014259259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45949.55014259259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45949.55014259259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45949.55014259259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45949.55014259259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45949.55014259259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45949.55014259259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45949.55014259259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45949.55014259259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45949.55014259259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45949.55014259259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45949.55014259259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45949.55014259259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45949.55014259259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45949.55014259259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45949.55014259259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45949.55014259259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45949.55014259259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45949.55014259259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45949.55014259259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45949.55014259259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45949.55014259259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45949.55014259259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45949.55014259259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45949.55014259259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45949.55014259259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45949.55014259259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45949.55014259259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45949.55014259259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45949.55014259259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45949.55014259259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45949.55014259259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45949.55014259259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45949.55014259259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45949.55014259259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45949.55014259259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45949.55014259259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45949.55014259259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45949.55014259259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45949.55014259259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45949.55014259259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45949.55014259259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45949.55014259259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45949.55014259259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45949.55014259259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45949.55014259259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45949.55014259259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45949.55014259259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45949.55014259259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45949.55014259259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45949.55014259259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45949.55014259259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45949.55014259259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45949.55014259259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45949.55014259259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45949.55014259259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45949.55014259259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45949.55014259259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45949.55014259259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45949.55014259259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45949.55014259259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45949.55014259259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45949.55014259259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45949.55014259259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45949.55014259259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45949.55014259259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45949.55014259259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45949.55014259259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45949.55014259259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45949.55014259259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45949.55014259259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45949.55014259259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45949.55014259259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45949.55014259259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45949.55014259259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45949.55014259259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45949.55014259259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45949.55014259259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45949.55014259259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45949.55014259259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45949.55014259259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45949.55014259259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45949.55014259259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45949.55014259259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45949.55014259259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45949.55014259259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45949.55014259259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45949.55014259259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45949.55014259259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45949.55014259259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45949.55014259259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45949.55014259259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45949.55014259259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45949.55014259259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45949.55014259259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45949.55014259259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45949.55014259259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45949.55014259259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45949.55014259259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45949.55014259259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45949.55014259259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45949.55014259259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45949.55014259259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45949.55014259259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45949.55014259259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45949.55014259259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45949.55014259259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45949.55014259259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45949.55014259259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45949.55014259259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45949.55014259259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45949.55014259259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45949.55014259259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45949.55014259259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45949.55014259259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45949.55014259259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45949.55014259259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45949.55014259259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45949.55014259259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45949.55014259259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45949.55014259259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45949.55014259259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45949.55014259259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45949.55014259259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45949.55014259259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45949.55014259259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45949.55014259259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45949.55014259259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45949.55014259259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45949.55014259259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45949.55014259259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45949.55014259259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45949.55014259259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45949.55014259259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45949.55014259259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45949.55014259259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45949.55014259259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45949.55014259259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45949.55014259259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45949.55014259259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45949.55014259259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45949.55014259259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45949.55014259259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45949.55014259259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45949.55014259259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45949.55014259259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45949.55014259259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45949.55014259259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45949.55014259259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45949.55014259259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45949.55014259259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45949.55014259259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45949.55014259259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45949.55014259259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45949.55014259259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45949.55014259259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45949.55014259259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45949.55014259259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45949.55014259259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45949.55014259259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45949.55014259259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45949.55014259259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45949.55014259259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45949.55014259259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45949.55014259259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45949.55014259259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45949.55014259259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45949.55014259259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45949.55014259259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45949.55014259259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45949.55014259259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45949.55014259259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45949.55014259259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45949.55014259259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45949.55014259259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45949.55014259259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45949.55014259259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45949.55014259259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45949.55014259259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45949.55014259259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45949.55014259259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45949.55014259259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45949.55014259259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45949.55014259259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45949.55014259259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45949.55014259259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45949.55014259259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45949.55014259259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45949.55014259259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45949.55014259259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45949.55014259259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45949.55014259259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45949.55014259259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45949.55014259259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45949.55014259259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45949.55014259259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45949.55014259259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45949.55014259259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45949.55014259259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45949.55014259259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45949.55014259259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45949.55014259259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45949.55014259259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45949.55014259259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45949.55014259259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45949.55014259259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45949.55014259259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45949.55014259259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45949.55014259259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45949.55014259259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45949.55014259259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45949.55014259259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45949.55014259259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45949.55014259259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45949.55014259259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45949.55014259259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45949.55014259259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45949.55014259259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45949.55014259259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45949.55014259259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45949.55014259259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45949.55014259259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45949.55014259259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45949.55014259259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45949.55014259259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45949.55014259259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45949.55014259259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45949.55014259259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45949.55014259259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45949.55014259259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45949.55014259259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45949.55014259259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45949.55014259259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45949.55014259259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45949.55014259259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45949.55014259259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45949.55014259259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45949.55014259259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45949.55014259259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45949.55014259259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45949.55014259259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45949.55014259259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45949.55014259259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45949.55014259259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45949.55014259259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45949.55014259259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45949.55014259259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45949.55014259259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45949.55014259259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45949.55014259259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45949.55014259259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45949.55014259259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45949.55014259259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45949.55014259259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45949.55014259259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45949.55014259259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45949.55014259259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45949.55014259259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45949.55014259259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45949.55014259259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45949.55014259259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45949.55014259259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45949.55014259259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45949.55014259259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45949.55014259259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45949.55014259259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45949.55014259259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45949.55014259259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45949.55014259259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45949.55014259259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45949.55014259259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45949.55014259259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45949.55014259259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45949.55014259259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45949.55014259259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45949.55014259259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45949.55014259259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45949.55014259259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45949.55014259259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45949.55014259259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45949.55014259259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45949.55014259259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45949.55014259259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45949.55014259259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45949.55014259259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45949.55014259259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45949.55014259259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45949.55014259259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45949.55014259259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45949.55014259259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45949.55014259259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45949.55014259259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45949.55014259259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45949.55014259259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45949.55014259259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45949.55014259259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45949.55014259259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45949.55014259259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45949.55014259259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45949.55014259259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45949.55014259259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45949.55014259259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45949.55014259259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45949.55014259259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45949.55014259259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45949.55014259259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45949.55014259259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45949.55014259259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45949.55014259259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45949.55014259259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45949.55014259259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45949.55014259259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45949.55014259259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45949.55014259259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45949.55014259259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45949.55014259259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45949.55014259259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45949.55014259259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45949.55014259259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45949.55014259259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45949.55014259259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45949.55014259259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45949.55014259259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45949.55014259259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45949.55014259259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45949.55014259259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45949.55014259259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45949.55014259259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45949.55014259259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45949.55014259259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45949.55014259259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45949.55014259259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45949.55014259259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45949.55014259259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45949.55014259259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45949.55014259259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45949.55014259259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45949.55014259259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45949.55014259259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45949.55014259259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45949.55014259259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45949.55014259259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45949.55014259259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45949.55014259259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45949.55014259259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45949.55014259259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45949.55014259259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45949.55014259259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45949.55014259259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45949.55014259259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45949.55014259259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45949.55014259259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45949.55014259259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45949.55014259259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45949.55014259259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45949.55014259259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45949.55014259259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45949.55014259259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45949.55014259259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45949.55014259259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45949.55014259259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45949.55014259259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45949.55014259259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45949.55014259259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45949.55014259259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45949.55014259259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45949.55014259259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45949.55014259259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45949.55014259259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45949.55014259259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45949.55014259259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45949.55014259259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45949.55014259259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45949.55014259259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45949.55014259259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45949.55014259259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45949.55014259259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45949.55014259259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45949.55014259259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45949.55014259259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45949.55014259259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45949.55014259259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45949.55014259259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45949.55014259259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45949.55014259259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45949.55014259259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45949.55014259259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45949.55014259259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45949.55014259259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45949.55014259259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45949.55014259259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45949.55014259259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45949.55014259259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45949.55014259259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45949.55014259259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45949.55014259259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45949.55014259259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45949.55014259259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45949.55014259259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45949.55014259259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45949.55014259259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45949.55014259259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45949.55014259259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45949.55014259259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45949.55014259259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45949.55014259259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45949.55014259259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45949.55014259259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45949.55014259259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45949.55014259259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45949.55014259259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45949.55014259259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45949.55014259259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45949.55014259259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45949.55014259259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45949.55014259259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45949.55014259259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45949.55014259259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45949.55014259259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45949.55014259259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45949.55014259259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45949.55014259259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45949.55014259259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45949.55014259259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45949.55014259259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45949.55014259259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45949.55014259259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45949.55014259259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45949.55014259259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45949.55014259259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45949.55014259259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45949.55014259259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45949.55014259259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45949.55014259259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45949.55014259259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45949.55014259259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45949.55014259259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45949.55014259259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45949.55014259259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45949.55014259259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45949.55014259259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45949.55014259259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45949.55014259259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45949.55014259259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45949.55014259259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45949.55014259259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45949.55014259259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45949.55014259259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45949.55014259259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45949.55014259259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45949.55014259259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45949.55014259259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45949.55014259259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45949.55014259259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45949.55014259259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45949.55014259259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45949.55014259259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45949.55014259259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45949.55014259259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45949.55014259259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45949.55014259259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45949.55014259259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45949.55014259259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45949.55014259259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45949.55014259259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45949.55014259259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45949.55014259259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45949.55014259259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45949.55014259259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45949.55014259259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45949.55014259259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45949.55014259259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45949.55014259259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45949.55014259259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45949.55014259259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45949.55014259259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45949.55014259259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45949.55014259259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45949.55014259259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45949.55014259259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45949.55014259259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45949.55014259259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45949.55014259259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45949.55014259259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45949.55014259259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45949.55014259259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45949.55014259259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45949.55014259259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45949.55014259259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45949.55014259259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45949.55014259259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45949.55014259259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45949.55014259259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45949.55014259259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45949.55014259259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45949.55014259259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45949.55014259259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45949.55014259259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45949.55014259259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45949.55014259259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45949.55014259259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45949.55014259259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45949.55014259259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45949.55014259259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45949.55014259259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45949.55014259259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45949.55014259259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45949.55014259259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45949.55014259259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45949.55014259259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45949.55014259259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45949.55014259259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45949.55014259259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45949.55014259259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45949.55014259259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45949.55014259259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45949.55014259259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45949.55014259259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45949.55014259259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45949.55014259259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45949.55014259259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45949.55014259259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45949.55014259259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45949.55014259259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45949.55014259259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45949.55014259259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45949.55014259259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45949.55014259259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45949.55014259259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45949.55014259259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45949.55014259259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45949.55014259259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45949.55014259259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45949.55014259259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45949.55014259259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45949.55014259259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45949.55014259259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45949.55014259259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45949.55014259259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45949.55014259259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45949.55014259259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45949.55014259259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45949.55014259259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45949.55014259259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45949.55014259259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45949.55014259259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45949.55014259259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45949.55014259259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45949.55014259259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45949.55014259259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45949.55014259259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45949.55014259259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45949.55014259259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45949.55014259259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246.06942499999423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0.12081388888327638</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1.9714351852599066E-2</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45949.55014259259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45949.55014259259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45949.55014259259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45949.55014259259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45949.55014259259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45949.55014259259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45949.55014259259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45949.55014259259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45949.55014259259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45949.55014259259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45949.55014259259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45949.55014259259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45949.55014259259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45949.55014259259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45949.55014259259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45949.55014259259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45949.55014259259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45949.55014259259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45949.55014259259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45949.55014259259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45949.55014259259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45949.55014259259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45949.55014259259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45949.55014259259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45949.55014259259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45949.55014259259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45949.55014259259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45949.55014259259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45949.55014259259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45949.55014259259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45949.55014259259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45949.55014259259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45949.55014259259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45949.55014259259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45949.55014259259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45949.55014259259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45949.55014259259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45949.55014259259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45949.55014259259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45949.55014259259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45949.55014259259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45949.55014259259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45949.55014259259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45949.55014259259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45949.55014259259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45949.55014259259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45949.55014259259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45949.55014259259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45949.55014259259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45949.55014259259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45949.55014259259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45949.55014259259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45949.55014259259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45949.55014259259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45949.55014259259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45949.55014259259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45949.55014259259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45949.55014259259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45949.55014259259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45949.55014259259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45949.55014259259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45949.55014259259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45949.55014259259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45949.55014259259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45949.55014259259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45949.55014259259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45949.55014259259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45949.55014259259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45949.55014259259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45949.55014259259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45949.55014259259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45949.55014259259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45949.55014259259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45949.55014259259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45949.55014259259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45949.55014259259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45949.55014259259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45949.55014259259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45949.55014259259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45949.55014259259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45949.55014259259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45949.55014259259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45949.55014259259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45949.55014259259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45949.55014259259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45949.55014259259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45949.55014259259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45949.55014259259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45949.55014259259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45949.55014259259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45949.55014259259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45949.55014259259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45949.55014259259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45949.55014259259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45949.55014259259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45949.55014259259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45949.55014259259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45949.55014259259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45949.55014259259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45949.55014259259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45949.55014259259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45949.55014259259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45949.55014259259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45949.55014259259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45949.55014259259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45949.55014259259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45949.55014259259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45949.55014259259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45949.55014259259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45949.55014259259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45949.55014259259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45949.55014259259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45949.55014259259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45949.55014259259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45949.55014259259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45949.55014259259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45949.55014259259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45949.55014259259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45949.55014259259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45949.55014259259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45949.55014259259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45949.55014259259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45949.55014259259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45949.55014259259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45949.55014259259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45949.55014259259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45949.55014259259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45949.55014259259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45949.55014259259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45949.55014259259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45949.55014259259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45949.55014259259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45949.55014259259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45949.55014259259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45949.55014259259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45949.55014259259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45949.55014259259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45949.55014259259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45949.55014259259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45949.55014259259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45949.55014259259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45949.55014259259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45949.55014259259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45949.55014259259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45949.55014259259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45949.55014259259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45949.55014259259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45949.55014259259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45949.55014259259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45949.55014259259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45949.55014259259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45949.55014259259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45949.55014259259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45949.55014259259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45949.55014259259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45949.55014259259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45949.55014259259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45949.55014259259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45949.55014259259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45949.55014259259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45949.55014259259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45949.55014259259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45949.55014259259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45949.55014259259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45949.55014259259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45949.55014259259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45949.55014259259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45949.55014259259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45949.55014259259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45949.55014259259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45949.55014259259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45949.55014259259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45949.55014259259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45949.55014259259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45949.55014259259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45949.55014259259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45949.55014259259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45949.55014259259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45949.55014259259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45949.55014259259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45949.55014259259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45949.55014259259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45949.55014259259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45949.55014259259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45949.55014259259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45949.55014259259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45949.55014259259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45949.55014259259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45949.55014259259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45949.55014259259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45949.55014259259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45949.55014259259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45949.55014259259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45949.55014259259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45949.55014259259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45949.55014259259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45949.55014259259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45949.55014259259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45949.55014259259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45949.55014259259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45949.55014259259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45949.55014259259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45949.55014259259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45949.55014259259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45949.55014259259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45949.55014259259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45949.55014259259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45949.55014259259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45949.55014259259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45949.55014259259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45949.55014259259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45949.55014259259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45949.55014259259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45949.55014259259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45949.55014259259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45949.55014259259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45949.55014259259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45949.55014259259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45949.55014259259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45949.55014259259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45949.55014259259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45949.55014259259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45949.55014259259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45949.55014259259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45949.55014259259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45949.55014259259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45949.55014259259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45949.55014259259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45949.55014259259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45949.55014259259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45949.55014259259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45949.55014259259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45949.55014259259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45949.55014259259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45949.55014259259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45949.55014259259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45949.55014259259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45949.55014259259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45949.55014259259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45949.55014259259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45949.55014259259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45949.55014259259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45949.55014259259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45949.55014259259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45949.55014259259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45949.55014259259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45949.55014259259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45949.55014259259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45949.55014259259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45949.55014259259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45949.55014259259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45949.55014259259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45949.55014259259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45949.55014259259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45949.55014259259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45949.55014259259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45949.55014259259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45949.55014259259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45949.55014259259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45949.55014259259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45949.55014259259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45949.55014259259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45949.55014259259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45949.55014259259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45949.55014259259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45949.55014259259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45949.55014259259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45949.55014259259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45949.55014259259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45949.55014259259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45949.55014259259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45949.55014259259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45949.55014259259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45949.55014259259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45949.55014259259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45949.55014259259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45949.55014259259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45949.55014259259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45949.55014259259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45949.55014259259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45949.55014259259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45949.55014259259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45949.55014259259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45949.55014259259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45949.55014259259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45949.55014259259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45949.55014259259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45949.55014259259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45949.55014259259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45949.55014259259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45949.55014259259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45949.55014259259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45949.55014259259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45949.55014259259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45949.55014259259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45949.55014259259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45949.55014259259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45949.55014259259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45949.55014259259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45949.55014259259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45949.55014259259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45949.55014259259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45949.55014259259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45949.55014259259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45949.55014259259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45949.55014259259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45949.55014259259</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45949.55014259259</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57.718082407402107</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23.361265277773782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4.7785685185153852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0.88903148147801403</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45949.55014259259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45949.55014259259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45949.55014259259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45949.55014259259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45949.55014259259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45949.55014259259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45949.55014259259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45949.55014259259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45949.55014259259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45949.55014259259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45949.55014259259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45949.55014259259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45949.55014259259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45949.55014259259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45949.55014259259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45949.55014259259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45949.55014259259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45949.55014259259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45949.55014259259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45949.55014259259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45949.55014259259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45949.55014259259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45949.55014259259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45949.55014259259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45949.55014259259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45949.55014259259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45949.55014259259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45949.55014259259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45949.55014259259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45949.55014259259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45949.55014259259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45949.55014259259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45949.55014259259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45949.55014259259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45949.55014259259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45949.55014259259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45949.55014259259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45949.55014259259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45949.55014259259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45949.55014259259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45949.55014259259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45949.55014259259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45949.55014259259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45949.55014259259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45949.55014259259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45949.55014259259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45949.55014259259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45949.55014259259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45949.55014259259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45949.55014259259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45949.55014259259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45949.55014259259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45949.55014259259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45949.55014259259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45949.55014259259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45949.55014259259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45949.55014259259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45949.55014259259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45949.55014259259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45949.55014259259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45949.55014259259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45949.55014259259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45949.55014259259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45949.55014259259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45949.55014259259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45949.55014259259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45949.55014259259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45949.55014259259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45949.55014259259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45949.55014259259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45949.55014259259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45949.55014259259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45949.55014259259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45949.55014259259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45949.55014259259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45949.55014259259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45949.55014259259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45949.55014259259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45949.55014259259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45949.55014259259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45949.55014259259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45949.55014259259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45949.55014259259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45949.55014259259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45949.55014259259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45949.55014259259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45949.55014259259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45949.55014259259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45949.55014259259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45949.55014259259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45949.55014259259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45949.55014259259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45949.55014259259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45949.55014259259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45949.55014259259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45949.55014259259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45949.55014259259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45949.55014259259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45949.55014259259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45949.55014259259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45949.55014259259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45949.55014259259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45949.55014259259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45949.55014259259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45949.55014259259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45949.55014259259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45949.55014259259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45949.55014259259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45949.55014259259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45949.55014259259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45949.55014259259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45949.55014259259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45949.55014259259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45949.55014259259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45949.55014259259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45949.55014259259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45949.55014259259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45949.55014259259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45949.55014259259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45949.55014259259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45949.55014259259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45949.55014259259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45949.55014259259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45949.55014259259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45949.55014259259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45949.55014259259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45949.55014259259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45949.55014259259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45949.55014259259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45949.55014259259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45949.55014259259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45949.55014259259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45949.55014259259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45949.55014259259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45949.55014259259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45949.55014259259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45949.55014259259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45949.55014259259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45949.55014259259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45949.55014259259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45949.55014259259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45949.55014259259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45949.55014259259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45949.55014259259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45949.55014259259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45949.55014259259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45949.55014259259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45949.55014259259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45949.55014259259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45949.55014259259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45949.55014259259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45949.55014259259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45949.55014259259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45949.55014259259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45949.55014259259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45949.55014259259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45949.55014259259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45949.55014259259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45949.55014259259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45949.55014259259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45949.55014259259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45949.55014259259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45949.55014259259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45949.55014259259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45949.55014259259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45949.55014259259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45949.55014259259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45949.55014259259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45949.55014259259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45949.55014259259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45949.55014259259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45949.55014259259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45949.55014259259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45949.55014259259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45949.55014259259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45949.55014259259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45949.55014259259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45949.55014259259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45949.55014259259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45949.55014259259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45949.55014259259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45949.55014259259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45949.55014259259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45949.55014259259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45949.55014259259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45949.55014259259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45949.55014259259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45949.55014259259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45949.55014259259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45949.55014259259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45949.55014259259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45949.55014259259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45949.55014259259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45949.55014259259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45949.55014259259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45949.55014259259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45949.55014259259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45949.55014259259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45949.55014259259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45949.55014259259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45949.55014259259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45949.55014259259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45949.55014259259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45949.55014259259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45949.55014259259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45949.55014259259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45949.55014259259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45949.55014259259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45949.55014259259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45949.55014259259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45949.55014259259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45949.55014259259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45949.55014259259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45949.55014259259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45949.55014259259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45949.55014259259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45949.55014259259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45949.55014259259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45949.55014259259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45949.55014259259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45949.55014259259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45949.55014259259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45949.55014259259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45949.55014259259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45949.55014259259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45949.55014259259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45949.55014259259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45949.55014259259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45949.55014259259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45949.55014259259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45949.55014259259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45949.55014259259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45949.55014259259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45949.55014259259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45949.55014259259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45949.55014259259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45949.55014259259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45949.55014259259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45949.55014259259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45949.55014259259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45949.55014259259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45949.55014259259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45949.55014259259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45949.55014259259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45949.55014259259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45949.55014259259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45949.55014259259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45949.55014259259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45949.55014259259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45949.55014259259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45949.55014259259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45949.55014259259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45949.55014259259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45949.55014259259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45949.55014259259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45949.55014259259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45949.55014259259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45949.55014259259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45949.55014259259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45949.55014259259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45949.55014259259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45949.55014259259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45949.55014259259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45949.55014259259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45949.55014259259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45949.55014259259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45949.55014259259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45949.55014259259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45949.55014259259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45949.55014259259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45949.55014259259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45949.55014259259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45949.55014259259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45949.55014259259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45949.55014259259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45949.55014259259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45949.55014259259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45949.55014259259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45949.55014259259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45949.55014259259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45949.55014259259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45949.55014259259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45949.55014259259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45949.55014259259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45949.55014259259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45949.55014259259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45949.55014259259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45949.55014259259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45949.55014259259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45949.55014259259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45949.55014259259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45949.55014259259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45949.55014259259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45949.55014259259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45949.55014259259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45949.55014259259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45949.55014259259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45949.55014259259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45949.55014259259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45949.55014259259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45949.55014259259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45949.55014259259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45949.55014259259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45949.55014259259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45949.55014259259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45949.55014259259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45949.55014259259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45949.55014259259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45949.55014259259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45949.55014259259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45949.55014259259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45949.55014259259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45949.55014259259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45949.55014259259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45949.55014259259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45949.55014259259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45949.55014259259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45949.55014259259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45949.55014259259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45949.55014259259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45949.55014259259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45949.55014259259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45949.55014259259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45949.55014259259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45949.55014259259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45949.55014259259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45949.55014259259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45949.55014259259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45949.55014259259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45949.55014259259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45949.55014259259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45949.55014259259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45949.55014259259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45949.55014259259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45949.55014259259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45949.55014259259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45949.55014259259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45949.55014259259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45949.55014259259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45949.55014259259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45949.55014259259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45949.55014259259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45949.55014259259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45949.55014259259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45949.55014259259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45949.55014259259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45949.55014259259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45949.55014259259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45949.55014259259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45949.55014259259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45949.55014259259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45949.55014259259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45949.55014259259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45949.55014259259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45949.55014259259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45949.55014259259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45949.55014259259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45949.55014259259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45949.55014259259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45949.55014259259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45949.55014259259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45949.55014259259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45949.55014259259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45949.55014259259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45949.55014259259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45949.55014259259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45949.55014259259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45949.55014259259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45949.55014259259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45949.55014259259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45949.55014259259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45949.55014259259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45949.55014259259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45949.55014259259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45949.55014259259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45949.55014259259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45949.55014259259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45949.55014259259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45949.55014259259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45949.55014259259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45949.55014259259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45949.55014259259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45949.55014259259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45949.55014259259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45949.55014259259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45949.55014259259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45949.55014259259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45949.55014259259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45949.55014259259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45949.55014259259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45949.55014259259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45949.55014259259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45949.55014259259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45949.55014259259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45949.55014259259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45949.55014259259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45949.55014259259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45949.55014259259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45949.55014259259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45949.55014259259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45949.55014259259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45949.55014259259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45949.55014259259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45949.55014259259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45949.55014259259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45949.55014259259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45949.55014259259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45949.55014259259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45949.55014259259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45949.55014259259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45949.55014259259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45949.55014259259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45949.55014259259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45949.55014259259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45949.55014259259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45949.55014259259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45949.55014259259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45949.55014259259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45949.55014259259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45949.55014259259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45949.55014259259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45949.55014259259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45949.55014259259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45949.55014259259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45949.55014259259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45949.55014259259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45949.55014259259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45949.55014259259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45949.55014259259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45949.55014259259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45949.55014259259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45949.55014259259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45949.55014259259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45949.55014259259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45949.55014259259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45949.55014259259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45949.55014259259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45949.55014259259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45949.55014259259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45949.55014259259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45949.55014259259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45949.55014259259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45949.55014259259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45949.55014259259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45949.55014259259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45949.55014259259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45949.55014259259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45949.55014259259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45949.55014259259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45949.55014259259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45949.55014259259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45949.55014259259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45949.55014259259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45949.55014259259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45949.55014259259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45949.55014259259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45949.55014259259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45949.55014259259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45949.55014259259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45949.55014259259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45949.55014259259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45949.55014259259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45949.55014259259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45949.55014259259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45949.55014259259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45949.55014259259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45949.55014259259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45949.55014259259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45949.55014259259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45949.55014259259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45949.55014259259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45949.55014259259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45949.55014259259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45949.55014259259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45949.55014259259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45949.55014259259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45949.55014259259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45949.55014259259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45949.55014259259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45949.55014259259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45949.55014259259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45949.55014259259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45949.55014259259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45949.55014259259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45949.55014259259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45949.55014259259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45949.55014259259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45949.55014259259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45949.55014259259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45949.55014259259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45949.55014259259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45949.55014259259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45949.55014259259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45949.55014259259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45949.55014259259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45949.55014259259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45949.55014259259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45949.55014259259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45949.55014259259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45949.55014259259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45949.55014259259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45949.55014259259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45949.55014259259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45949.55014259259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45949.55014259259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45949.55014259259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45949.55014259259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45949.55014259259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45949.55014259259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45949.55014259259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45949.55014259259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45949.55014259259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45949.55014259259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45949.55014259259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45949.55014259259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45949.55014259259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45949.55014259259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45949.55014259259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45949.55014259259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45949.55014259259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45949.55014259259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45949.55014259259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45949.55014259259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45949.55014259259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45949.55014259259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45949.55014259259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45949.55014259259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45949.55014259259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45949.55014259259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45949.55014259259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45949.55014259259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45949.55014259259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45949.55014259259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45949.55014259259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45949.55014259259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45949.55014259259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45949.55014259259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45949.55014259259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45949.55014259259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45949.55014259259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45949.55014259259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45949.55014259259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45949.55014259259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45949.55014259259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45949.55014259259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45949.55014259259</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45949.55014259259</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45949.55014259259</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10.021080092592456</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0.63926296296267537</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0.41524675925757037</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t="s">
        <v>39081</v>
      </c>
      <c r="B9" s="105" t="str">
        <f>IFERROR(VLOOKUP(D9,DB!A:K,11,0),"")</f>
        <v>R6</v>
      </c>
      <c r="C9" s="107">
        <v>1</v>
      </c>
      <c r="D9" s="105" t="s">
        <v>35633</v>
      </c>
      <c r="E9" s="108" t="s">
        <v>38964</v>
      </c>
      <c r="F9" s="109"/>
      <c r="G9" s="78">
        <f ca="1">IFERROR(NOW()-F9,"-")</f>
        <v>45949.55014259259</v>
      </c>
      <c r="H9" s="109">
        <v>45949.511203703703</v>
      </c>
      <c r="I9" s="105" t="str">
        <f>IFERROR(VLOOKUP(D9,DB!A:F,6,0),"")</f>
        <v>SCECO</v>
      </c>
      <c r="J9" s="104" t="str">
        <f>IFERROR(VLOOKUP(D9,DB!A:G,7,0),"")</f>
        <v>Good</v>
      </c>
      <c r="K9" s="110" t="s">
        <v>39079</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4.2168055551883299E-2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39083</v>
      </c>
      <c r="B11" s="105" t="str">
        <f>IFERROR(VLOOKUP(D11,DB!A:K,11,0),"")</f>
        <v>R6</v>
      </c>
      <c r="C11" s="107">
        <v>1</v>
      </c>
      <c r="D11" s="105" t="s">
        <v>37346</v>
      </c>
      <c r="E11" s="108" t="s">
        <v>38964</v>
      </c>
      <c r="F11" s="109"/>
      <c r="G11" s="78">
        <f ca="1">IFERROR(NOW()-F11,"-")</f>
        <v>45949.55014259259</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39083</v>
      </c>
      <c r="B12" s="105" t="str">
        <f>IFERROR(VLOOKUP(D12,DB!A:K,11,0),"")</f>
        <v>R6</v>
      </c>
      <c r="C12" s="107">
        <v>1</v>
      </c>
      <c r="D12" s="105" t="s">
        <v>35346</v>
      </c>
      <c r="E12" s="108" t="s">
        <v>38964</v>
      </c>
      <c r="F12" s="109"/>
      <c r="G12" s="78">
        <f ca="1">IFERROR(NOW()-F12,"-")</f>
        <v>45949.55014259259</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39083</v>
      </c>
      <c r="B13" s="105" t="str">
        <f>IFERROR(VLOOKUP(D13,DB!A:K,11,0),"")</f>
        <v>R6</v>
      </c>
      <c r="C13" s="107">
        <v>1</v>
      </c>
      <c r="D13" s="105" t="s">
        <v>37505</v>
      </c>
      <c r="E13" s="108" t="s">
        <v>38964</v>
      </c>
      <c r="F13" s="109"/>
      <c r="G13" s="78">
        <f ca="1">IFERROR(NOW()-F13,"-")</f>
        <v>45949.55014259259</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39083</v>
      </c>
      <c r="B14" s="105" t="str">
        <f>IFERROR(VLOOKUP(D14,DB!A:K,11,0),"")</f>
        <v>R6</v>
      </c>
      <c r="C14" s="107">
        <v>1</v>
      </c>
      <c r="D14" s="105" t="s">
        <v>37168</v>
      </c>
      <c r="E14" s="108" t="s">
        <v>38964</v>
      </c>
      <c r="F14" s="109"/>
      <c r="G14" s="78">
        <f ca="1">IFERROR(NOW()-F14,"-")</f>
        <v>45949.55014259259</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39084</v>
      </c>
      <c r="B15" s="105" t="str">
        <f>IFERROR(VLOOKUP(D15,DB!A:K,11,0),"")</f>
        <v>R6</v>
      </c>
      <c r="C15" s="107">
        <v>1</v>
      </c>
      <c r="D15" s="105" t="s">
        <v>37346</v>
      </c>
      <c r="E15" s="108" t="s">
        <v>39045</v>
      </c>
      <c r="F15" s="109">
        <v>45949.526412037034</v>
      </c>
      <c r="G15" s="78">
        <f ca="1">IFERROR(NOW()-F15,"-")</f>
        <v>2.3730555556539912E-2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t="s">
        <v>39085</v>
      </c>
      <c r="B16" s="105" t="str">
        <f>IFERROR(VLOOKUP(D16,DB!A:K,11,0),"")</f>
        <v>R6</v>
      </c>
      <c r="C16" s="107">
        <v>8</v>
      </c>
      <c r="D16" s="105" t="s">
        <v>39086</v>
      </c>
      <c r="E16" s="108" t="s">
        <v>38964</v>
      </c>
      <c r="F16" s="109">
        <v>45949.512037037035</v>
      </c>
      <c r="G16" s="78">
        <f ca="1">IFERROR(NOW()-F16,"-")</f>
        <v>3.8105555555375759E-2</v>
      </c>
      <c r="H16" s="109">
        <v>45949.512037037035</v>
      </c>
      <c r="I16" s="105" t="str">
        <f>IFERROR(VLOOKUP(D16,DB!A:F,6,0),"")</f>
        <v>SCECO</v>
      </c>
      <c r="J16" s="104" t="str">
        <f>IFERROR(VLOOKUP(D16,DB!A:G,7,0),"")</f>
        <v>Vandalized</v>
      </c>
      <c r="K16" s="110" t="s">
        <v>39087</v>
      </c>
      <c r="L16" s="111" t="str">
        <f>IFERROR(VLOOKUP(D16,DB!A:I,9,0),"")</f>
        <v>Latis</v>
      </c>
    </row>
    <row r="17" spans="1:12" ht="31.5" customHeight="1">
      <c r="A17" s="106"/>
      <c r="B17" s="105" t="str">
        <f>IFERROR(VLOOKUP(D17,DB!A:K,11,0),"")</f>
        <v/>
      </c>
      <c r="C17" s="107"/>
      <c r="D17" s="105"/>
      <c r="E17" s="108"/>
      <c r="F17" s="109"/>
      <c r="G17" s="78">
        <f ca="1">IFERROR(NOW()-F17,"-")</f>
        <v>45949.55014259259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45949.55014259259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45949.55014259259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45949.55014259259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45949.55014259259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45949.55014259259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45949.55014259259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45949.55014259259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45949.55014259259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45949.55014259259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45949.55014259259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45949.55014259259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45949.55014259259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45949.55014259259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45949.55014259259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45949.55014259259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45949.55014259259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45949.55014259259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45949.55014259259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45949.55014259259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45949.55014259259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45949.55014259259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45949.55014259259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45949.55014259259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45949.55014259259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45949.55014259259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45949.55014259259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45949.55014259259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45949.55014259259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45949.55014259259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45949.55014259259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45949.55014259259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45949.55014259259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45949.55014259259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45949.55014259259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45949.55014259259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45949.55014259259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45949.55014259259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45949.55014259259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45949.55014259259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45949.55014259259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45949.55014259259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45949.55014259259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45949.55014259259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45949.55014259259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45949.55014259259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45949.55014259259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45949.55014259259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45949.55014259259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45949.55014259259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45949.55014259259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45949.55014259259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45949.55014259259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45949.55014259259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45949.55014259259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45949.55014259259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45949.55014259259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45949.55014259259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45949.55014259259</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2025-10-19T10:12:13Z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