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55" documentId="13_ncr:1_{F6CB121F-512D-4AA6-A0C1-0FB36C537598}" xr6:coauthVersionLast="47" xr6:coauthVersionMax="47" xr10:uidLastSave="{7689BA6A-36E7-4981-9FCD-1518B2631746}"/>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J8" i="2"/>
  <c r="B2" i="6"/>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<sst xmlns="http://schemas.openxmlformats.org/spreadsheetml/2006/main" count="178577" uniqueCount="39074">
  <si>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</si>
  <si>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</si>
  <si>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</si>
  <si>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</si>
  <si>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</si>
  <si>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</si>
  <si>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</si>
  <si>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</si>
  <si>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</si>
  <si>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</si>
  <si>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</si>
  <si>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</si>
  <si>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</si>
  <si>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</si>
  <si>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</si>
  <si>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</si>
  <si>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</si>
  <si>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</si>
  <si>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</si>
  <si>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</si>
  <si>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</si>
  <si>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</si>
  <si>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</si>
  <si>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</si>
  <si>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</si>
  <si>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</si>
  <si>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</si>
  <si>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</si>
  <si>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</si>
  <si>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</si>
  <si>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</si>
  <si>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</si>
  <si>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</si>
  <si>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</si>
  <si>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</si>
  <si>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</si>
  <si>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</si>
  <si>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</si>
  <si>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</si>
  <si>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</si>
  <si>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</si>
  <si>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</si>
  <si>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</si>
  <si>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</si>
  <si>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</si>
  <si>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</si>
  <si>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</si>
  <si>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</si>
  <si>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</si>
  <si>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</si>
  <si>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</si>
  <si>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</si>
  <si>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</si>
  <si>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</si>
  <si>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</si>
  <si>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</si>
  <si>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</si>
  <si>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</si>
  <si>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</si>
  <si>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</si>
  <si>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</si>
  <si>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</si>
  <si>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</si>
  <si>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</si>
  <si>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</si>
  <si>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</si>
  <si>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</si>
  <si>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</si>
  <si>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</si>
  <si>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</si>
  <si>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</si>
  <si>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</si>
  <si>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</si>
  <si>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</si>
  <si>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</si>
  <si>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</si>
  <si>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</si>
  <si>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</si>
  <si>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</si>
  <si>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</si>
  <si>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</si>
  <si>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</si>
  <si>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</si>
  <si>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</si>
  <si>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</si>
  <si>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</si>
  <si>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</si>
  <si>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</si>
  <si>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</si>
  <si>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</si>
  <si>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</si>
  <si>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</si>
  <si>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</si>
  <si>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</si>
  <si>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</si>
  <si>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</si>
  <si>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</si>
  <si>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</si>
  <si>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</si>
  <si>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</si>
  <si>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</si>
  <si>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</si>
  <si>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</si>
  <si>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</si>
  <si>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</si>
  <si>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</si>
  <si>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</si>
  <si>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</si>
  <si>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</si>
  <si>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</si>
  <si>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</si>
  <si>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</si>
  <si>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</si>
  <si>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</si>
  <si>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</si>
  <si>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</si>
  <si>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</si>
  <si>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</si>
  <si>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</si>
  <si>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</si>
  <si>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</si>
  <si>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</si>
  <si>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</si>
  <si>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</si>
  <si>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</si>
  <si>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</si>
  <si>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</si>
  <si>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</si>
  <si>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</si>
  <si>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</si>
  <si>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</si>
  <si>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</si>
  <si>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</si>
  <si>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</si>
  <si>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</si>
  <si>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</si>
  <si>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</si>
  <si>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</si>
  <si>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</si>
  <si>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</si>
  <si>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</si>
  <si>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</si>
  <si>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</si>
  <si>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</si>
  <si>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</si>
  <si>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</si>
  <si>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</si>
  <si>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</si>
  <si>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</si>
  <si>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</si>
  <si>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</si>
  <si>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</si>
  <si>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</si>
  <si>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</si>
  <si>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</si>
  <si>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</si>
  <si>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</si>
  <si>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</si>
  <si>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</si>
  <si>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</si>
  <si>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</si>
  <si>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</si>
  <si>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</si>
  <si>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</si>
  <si>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</si>
  <si>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</si>
  <si>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</si>
  <si>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</si>
  <si>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</si>
  <si>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</si>
  <si>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</si>
  <si>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</si>
  <si>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</si>
  <si>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</si>
  <si>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</si>
  <si>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</si>
  <si>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</si>
  <si>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</si>
  <si>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</si>
  <si>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</si>
  <si>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</si>
  <si>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</si>
  <si>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</si>
  <si>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</si>
  <si>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</si>
  <si>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</si>
  <si>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</si>
  <si>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</si>
  <si>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</si>
  <si>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</si>
  <si>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</si>
  <si>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</si>
  <si>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</si>
  <si>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</si>
  <si>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</si>
  <si>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</si>
  <si>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</si>
  <si>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</si>
  <si>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</si>
  <si>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</si>
  <si>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</si>
  <si>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</si>
  <si>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</si>
  <si>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</si>
  <si>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</si>
  <si>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</si>
  <si>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</si>
  <si>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</si>
  <si>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</si>
  <si>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</si>
  <si>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</si>
  <si>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</si>
  <si>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</si>
  <si>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</si>
  <si>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</si>
  <si>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</si>
  <si>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</si>
  <si>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</si>
  <si>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</si>
  <si>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</si>
  <si>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</si>
  <si>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</si>
  <si>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</si>
  <si>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</si>
  <si>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</si>
  <si>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</si>
  <si>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</si>
  <si>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</si>
  <si>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</si>
  <si>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</si>
  <si>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</si>
  <si>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</si>
  <si>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</si>
  <si>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</si>
  <si>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</si>
  <si>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</si>
  <si>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</si>
  <si>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</si>
  <si>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</si>
  <si>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</si>
  <si>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</si>
  <si>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</si>
  <si>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</si>
  <si>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</si>
  <si>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</si>
  <si>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</si>
  <si>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</si>
  <si>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</si>
  <si>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</si>
  <si>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</si>
  <si>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</si>
  <si>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</si>
  <si>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</si>
  <si>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</si>
  <si>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</si>
  <si>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</si>
  <si>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</si>
  <si>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</si>
  <si>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</si>
  <si>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</si>
  <si>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</si>
  <si>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</si>
  <si>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</si>
  <si>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</si>
  <si>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</si>
  <si>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</si>
  <si>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</si>
  <si>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</si>
  <si>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</si>
  <si>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</si>
  <si>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</si>
  <si>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</si>
  <si>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</si>
  <si>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</si>
  <si>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</si>
  <si>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</si>
  <si>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</si>
  <si>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</si>
  <si>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</si>
  <si>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</si>
  <si>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</si>
  <si>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</si>
  <si>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</si>
  <si>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</si>
  <si>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</si>
  <si>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</si>
  <si>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</si>
  <si>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</si>
  <si>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</si>
  <si>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</si>
  <si>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</si>
  <si>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</si>
  <si>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</si>
  <si>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</si>
  <si>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</si>
  <si>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</si>
  <si>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</si>
  <si>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</si>
  <si>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</si>
  <si>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</si>
  <si>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</si>
  <si>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</si>
  <si>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</si>
  <si>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</si>
  <si>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</si>
  <si>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</si>
  <si>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</si>
  <si>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</si>
  <si>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</si>
  <si>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</si>
  <si>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</si>
  <si>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</si>
  <si>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</si>
  <si>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</si>
  <si>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</si>
  <si>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</si>
  <si>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</si>
  <si>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</si>
  <si>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</si>
  <si>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</si>
  <si>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</si>
  <si>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</si>
  <si>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</si>
  <si>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</si>
  <si>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</si>
  <si>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</si>
  <si>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</si>
  <si>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</si>
  <si>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</si>
  <si>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</si>
  <si>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</si>
  <si>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</si>
  <si>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</si>
  <si>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</si>
  <si>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</si>
  <si>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</si>
  <si>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</si>
  <si>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</si>
  <si>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</si>
  <si>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</si>
  <si>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</si>
  <si>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</si>
  <si>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</si>
  <si>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</si>
  <si>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</si>
  <si>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</si>
  <si>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</si>
  <si>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</si>
  <si>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</si>
  <si>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</si>
  <si>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</si>
  <si>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</si>
  <si>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</si>
  <si>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</si>
  <si>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</si>
  <si>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</si>
  <si>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</si>
  <si>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</si>
  <si>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</si>
  <si>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</si>
  <si>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</si>
  <si>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</si>
  <si>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</si>
  <si>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</si>
  <si>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</si>
  <si>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</si>
  <si>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</si>
  <si>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</si>
  <si>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</si>
  <si>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</si>
  <si>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</si>
  <si>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</si>
  <si>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</si>
  <si>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</si>
  <si>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</si>
  <si>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</si>
  <si>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</si>
  <si>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</si>
  <si>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</si>
  <si>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</si>
  <si>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</si>
  <si>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</si>
  <si>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</si>
  <si>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</si>
  <si>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</si>
  <si>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</si>
  <si>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</si>
  <si>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</si>
  <si>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</si>
  <si>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</si>
  <si>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</si>
  <si>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</si>
  <si>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</si>
  <si>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</si>
  <si>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</si>
  <si>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</si>
  <si>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</si>
  <si>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</si>
  <si>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</si>
  <si>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</si>
  <si>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</si>
  <si>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</si>
  <si>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</si>
  <si>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</si>
  <si>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</si>
  <si>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</si>
  <si>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</si>
  <si>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</si>
  <si>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</si>
  <si>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</si>
  <si>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</si>
  <si>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</si>
  <si>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</si>
  <si>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</si>
  <si>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</si>
  <si>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</si>
  <si>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</si>
  <si>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</si>
  <si>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</si>
  <si>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</si>
  <si>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</si>
  <si>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</si>
  <si>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</si>
  <si>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</si>
  <si>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</si>
  <si>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</si>
  <si>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</si>
  <si>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</si>
  <si>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</si>
  <si>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</si>
  <si>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</si>
  <si>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</si>
  <si>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</si>
  <si>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</si>
  <si>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</si>
  <si>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</si>
  <si>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</si>
  <si>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</si>
  <si>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</si>
  <si>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</si>
  <si>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</si>
  <si>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</si>
  <si>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</si>
  <si>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</si>
  <si>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</si>
  <si>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</si>
  <si>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</si>
  <si>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</si>
  <si>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</si>
  <si>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</si>
  <si>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</si>
  <si>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</si>
  <si>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</si>
  <si>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</si>
  <si>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</si>
  <si>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</si>
  <si>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</si>
  <si>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</si>
  <si>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</si>
  <si>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</si>
  <si>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</si>
  <si>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</si>
  <si>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</si>
  <si>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</si>
  <si>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</si>
  <si>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</si>
  <si>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</si>
  <si>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</si>
  <si>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</si>
  <si>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</si>
  <si>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</si>
  <si>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</si>
  <si>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</si>
  <si>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</si>
  <si>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</si>
  <si>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</si>
  <si>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</si>
  <si>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</si>
  <si>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</si>
  <si>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</si>
  <si>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</si>
  <si>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</si>
  <si>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</si>
  <si>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</si>
  <si>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</si>
  <si>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</si>
  <si>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</si>
  <si>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</si>
  <si>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</si>
  <si>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</si>
  <si>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</si>
  <si>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</si>
  <si>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</si>
  <si>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</si>
  <si>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</si>
  <si>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</si>
  <si>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</si>
  <si>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</si>
  <si>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</si>
  <si>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</si>
  <si>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</si>
  <si>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</si>
  <si>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</si>
  <si>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</si>
  <si>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</si>
  <si>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</si>
  <si>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</si>
  <si>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</si>
  <si>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</si>
  <si>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</si>
  <si>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</si>
  <si>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</si>
  <si>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</si>
  <si>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</si>
  <si>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</si>
  <si>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</si>
  <si>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</si>
  <si>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</si>
  <si>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</si>
  <si>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</si>
  <si>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</si>
  <si>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</si>
  <si>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</si>
  <si>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</si>
  <si>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</si>
  <si>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</si>
  <si>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</si>
  <si>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</si>
  <si>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</si>
  <si>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</si>
  <si>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</si>
  <si>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</si>
  <si>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</si>
  <si>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</si>
  <si>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</si>
  <si>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</si>
  <si>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</si>
  <si>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</si>
  <si>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</si>
  <si>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</si>
  <si>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</si>
  <si>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</si>
  <si>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</si>
  <si>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</si>
  <si>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</si>
  <si>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</si>
  <si>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</si>
  <si>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</si>
  <si>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</si>
  <si>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</si>
  <si>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</si>
  <si>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</si>
  <si>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</si>
  <si>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</si>
  <si>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</si>
  <si>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</si>
  <si>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</si>
  <si>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</si>
  <si>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</si>
  <si>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</si>
  <si>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</si>
  <si>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</si>
  <si>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</si>
  <si>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</si>
  <si>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</si>
  <si>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</si>
  <si>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</si>
  <si>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</si>
  <si>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</si>
  <si>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</si>
  <si>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</si>
  <si>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</si>
  <si>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</si>
  <si>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</si>
  <si>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</si>
  <si>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</si>
  <si>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</si>
  <si>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</si>
  <si>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</si>
  <si>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</si>
  <si>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</si>
  <si>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</si>
  <si>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</si>
  <si>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</si>
  <si>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</si>
  <si>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</si>
  <si>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</si>
  <si>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</si>
  <si>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</si>
  <si>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</si>
  <si>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</si>
  <si>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</si>
  <si>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</si>
  <si>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</si>
  <si>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</si>
  <si>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</si>
  <si>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</si>
  <si>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</si>
  <si>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</si>
  <si>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</si>
  <si>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</si>
  <si>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</si>
  <si>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</si>
  <si>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</si>
  <si>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</si>
  <si>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</si>
  <si>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</si>
  <si>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</si>
  <si>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</si>
  <si>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</si>
  <si>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</si>
  <si>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</si>
  <si>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</si>
  <si>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</si>
  <si>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</si>
  <si>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</si>
  <si>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</si>
  <si>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</si>
  <si>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</si>
  <si>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</si>
  <si>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</si>
  <si>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</si>
  <si>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</si>
  <si>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</si>
  <si>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</si>
  <si>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</si>
  <si>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</si>
  <si>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</si>
  <si>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</si>
  <si>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</si>
  <si>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</si>
  <si>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</si>
  <si>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</si>
  <si>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</si>
  <si>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</si>
  <si>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</si>
  <si>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</si>
  <si>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</si>
  <si>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</si>
  <si>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</si>
  <si>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</si>
  <si>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</si>
  <si>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</si>
  <si>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</si>
  <si>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</si>
  <si>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</si>
  <si>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</si>
  <si>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</si>
  <si>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</si>
  <si>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</si>
  <si>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</si>
  <si>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</si>
  <si>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</si>
  <si>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</si>
  <si>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</si>
  <si>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</si>
  <si>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</si>
  <si>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</si>
  <si>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</si>
  <si>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</si>
  <si>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</si>
  <si>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</si>
  <si>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</si>
  <si>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</si>
  <si>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</si>
  <si>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</si>
  <si>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</si>
  <si>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</si>
  <si>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</si>
  <si>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</si>
  <si>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</si>
  <si>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</si>
  <si>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</si>
  <si>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</si>
  <si>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</si>
  <si>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</si>
  <si>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</si>
  <si>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</si>
  <si>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</si>
  <si>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</si>
  <si>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</si>
  <si>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</si>
  <si>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</si>
  <si>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</si>
  <si>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</si>
  <si>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</si>
  <si>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</si>
  <si>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</si>
  <si>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</si>
  <si>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</si>
  <si>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</si>
  <si>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</si>
  <si>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</si>
  <si>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</si>
  <si>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</si>
  <si>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</si>
  <si>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</si>
  <si>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</si>
  <si>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</si>
  <si>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</si>
  <si>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</si>
  <si>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</si>
  <si>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</si>
  <si>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</si>
  <si>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</si>
  <si>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</si>
  <si>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</si>
  <si>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</si>
  <si>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</si>
  <si>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</si>
  <si>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</si>
  <si>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</si>
  <si>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</si>
  <si>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</si>
  <si>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</si>
  <si>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</si>
  <si>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</si>
  <si>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</si>
  <si>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</si>
  <si>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</si>
  <si>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</si>
  <si>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</si>
  <si>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</si>
  <si>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</si>
  <si>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</si>
  <si>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</si>
  <si>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</si>
  <si>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</si>
  <si>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</si>
  <si>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</si>
  <si>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</si>
  <si>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</si>
  <si>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</si>
  <si>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</si>
  <si>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</si>
  <si>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</si>
  <si>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</si>
  <si>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</si>
  <si>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</si>
  <si>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</si>
  <si>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</si>
  <si>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</si>
  <si>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</si>
  <si>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</si>
  <si>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</si>
  <si>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</si>
  <si>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</si>
  <si>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</si>
  <si>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</si>
  <si>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</si>
  <si>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</si>
  <si>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</si>
  <si>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</si>
  <si>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</si>
  <si>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</si>
  <si>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</si>
  <si>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</si>
  <si>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</si>
  <si>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</si>
  <si>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</si>
  <si>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</si>
  <si>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</si>
  <si>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</si>
  <si>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</si>
  <si>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</si>
  <si>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</si>
  <si>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</si>
  <si>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</si>
  <si>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</si>
  <si>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</si>
  <si>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</si>
  <si>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</si>
  <si>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</si>
  <si>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</si>
  <si>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</si>
  <si>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</si>
  <si>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</si>
  <si>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</si>
  <si>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</si>
  <si>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</si>
  <si>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</si>
  <si>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</si>
  <si>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</si>
  <si>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</si>
  <si>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</si>
  <si>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</si>
  <si>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</si>
  <si>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</si>
  <si>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</si>
  <si>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</si>
  <si>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</si>
  <si>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</si>
  <si>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</si>
  <si>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</si>
  <si>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</si>
  <si>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</si>
  <si>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</si>
  <si>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</si>
  <si>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</si>
  <si>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</si>
  <si>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</si>
  <si>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</si>
  <si>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</si>
  <si>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</si>
  <si>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</si>
  <si>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</si>
  <si>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</si>
  <si>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</si>
  <si>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</si>
  <si>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</si>
  <si>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</si>
  <si>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</si>
  <si>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</si>
  <si>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</si>
  <si>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</si>
  <si>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</si>
  <si>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</si>
  <si>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</si>
  <si>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</si>
  <si>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</si>
  <si>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</si>
  <si>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</si>
  <si>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</si>
  <si>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</si>
  <si>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</si>
  <si>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</si>
  <si>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</si>
  <si>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</si>
  <si>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</si>
  <si>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</si>
  <si>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</si>
  <si>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</si>
  <si>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</si>
  <si>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</si>
  <si>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</si>
  <si>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</si>
  <si>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</si>
  <si>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</si>
  <si>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</si>
  <si>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</si>
  <si>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</si>
  <si>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</si>
  <si>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</si>
  <si>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</si>
  <si>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</si>
  <si>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</si>
  <si>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</si>
  <si>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</si>
  <si>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</si>
  <si>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</si>
  <si>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</si>
  <si>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</si>
  <si>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</si>
  <si>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</si>
  <si>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</si>
  <si>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</si>
  <si>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</si>
  <si>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</si>
  <si>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</si>
  <si>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</si>
  <si>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</si>
  <si>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</si>
  <si>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</si>
  <si>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</si>
  <si>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</si>
  <si>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</si>
  <si>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</si>
  <si>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</si>
  <si>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</si>
  <si>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</si>
  <si>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</si>
  <si>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</si>
  <si>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</si>
  <si>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</si>
  <si>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</si>
  <si>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</si>
  <si>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</si>
  <si>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</si>
  <si>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</si>
  <si>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</si>
  <si>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</si>
  <si>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</si>
  <si>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</si>
  <si>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</si>
  <si>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</si>
  <si>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</si>
  <si>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</si>
  <si>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</si>
  <si>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</si>
  <si>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</si>
  <si>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</si>
  <si>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</si>
  <si>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</si>
  <si>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</si>
  <si>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</si>
  <si>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</si>
  <si>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</si>
  <si>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</si>
  <si>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</si>
  <si>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</si>
  <si>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</si>
  <si>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</si>
  <si>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</si>
  <si>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</si>
  <si>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</si>
  <si>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</si>
  <si>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</si>
  <si>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</si>
  <si>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</si>
  <si>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</si>
  <si>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</si>
  <si>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</si>
  <si>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</si>
  <si>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</si>
  <si>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</si>
  <si>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</si>
  <si>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</si>
  <si>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</si>
  <si>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</si>
  <si>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</si>
  <si>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</si>
  <si>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</si>
  <si>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</si>
  <si>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</si>
  <si>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</si>
  <si>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</si>
  <si>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</si>
  <si>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</si>
  <si>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</si>
  <si>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</si>
  <si>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</si>
  <si>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</si>
  <si>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</si>
  <si>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</si>
  <si>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</si>
  <si>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</si>
  <si>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</si>
  <si>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</si>
  <si>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</si>
  <si>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</si>
  <si>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</si>
  <si>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</si>
  <si>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</si>
  <si>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</si>
  <si>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</si>
  <si>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</si>
  <si>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</si>
  <si>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</si>
  <si>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</si>
  <si>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</si>
  <si>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</si>
  <si>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</si>
  <si>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</si>
  <si>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</si>
  <si>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</si>
  <si>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</si>
  <si>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</si>
  <si>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</si>
  <si>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</si>
  <si>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</si>
  <si>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</si>
  <si>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</si>
  <si>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</si>
  <si>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</si>
  <si>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</si>
  <si>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</si>
  <si>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</si>
  <si>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</si>
  <si>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</si>
  <si>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</si>
  <si>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</si>
  <si>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</si>
  <si>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</si>
  <si>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</si>
  <si>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</si>
  <si>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</si>
  <si>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</si>
  <si>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</si>
  <si>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</si>
  <si>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</si>
  <si>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</si>
  <si>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</si>
  <si>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</si>
  <si>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</si>
  <si>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</si>
  <si>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</si>
  <si>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</si>
  <si>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</si>
  <si>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</si>
  <si>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</si>
  <si>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</si>
  <si>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</si>
  <si>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</si>
  <si>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</si>
  <si>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</si>
  <si>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</si>
  <si>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</si>
  <si>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</si>
  <si>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</si>
  <si>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</si>
  <si>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</si>
  <si>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</si>
  <si>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</si>
  <si>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</si>
  <si>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</si>
  <si>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</si>
  <si>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</si>
  <si>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</si>
  <si>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</si>
  <si>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</si>
  <si>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</si>
  <si>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</si>
  <si>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</si>
  <si>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</si>
  <si>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</si>
  <si>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</si>
  <si>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</si>
  <si>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</si>
  <si>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</si>
  <si>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</si>
  <si>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</si>
  <si>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</si>
  <si>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</si>
  <si>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</si>
  <si>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</si>
  <si>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</si>
  <si>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</si>
  <si>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</si>
  <si>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</si>
  <si>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</si>
  <si>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</si>
  <si>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</si>
  <si>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</si>
  <si>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</si>
  <si>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</si>
  <si>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</si>
  <si>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</si>
  <si>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</si>
  <si>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</si>
  <si>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</si>
  <si>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</si>
  <si>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</si>
  <si>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</si>
  <si>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</si>
  <si>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</si>
  <si>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</si>
  <si>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</si>
  <si>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</si>
  <si>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</si>
  <si>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</si>
  <si>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</si>
  <si>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</si>
  <si>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</si>
  <si>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</si>
  <si>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</si>
  <si>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</si>
  <si>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</si>
  <si>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</si>
  <si>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</si>
  <si>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</si>
  <si>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</si>
  <si>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</si>
  <si>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</si>
  <si>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</si>
  <si>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</si>
  <si>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</si>
  <si>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</si>
  <si>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</si>
  <si>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</si>
  <si>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</si>
  <si>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</si>
  <si>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</si>
  <si>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</si>
  <si>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</si>
  <si>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</si>
  <si>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</si>
  <si>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</si>
  <si>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</si>
  <si>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</si>
  <si>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</si>
  <si>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</si>
  <si>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</si>
  <si>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</si>
  <si>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</si>
  <si>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</si>
  <si>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</si>
  <si>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</si>
  <si>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</si>
  <si>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</si>
  <si>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</si>
  <si>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</si>
  <si>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</si>
  <si>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</si>
  <si>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</si>
  <si>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</si>
  <si>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</si>
  <si>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</si>
  <si>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</si>
  <si>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</si>
  <si>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</si>
  <si>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</si>
  <si>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</si>
  <si>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</si>
  <si>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</si>
  <si>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</si>
  <si>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</si>
  <si>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</si>
  <si>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</si>
  <si>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</si>
  <si>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</si>
  <si>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</si>
  <si>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</si>
  <si>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</si>
  <si>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</si>
  <si>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</si>
  <si>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</si>
  <si>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</si>
  <si>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</si>
  <si>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</si>
  <si>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</si>
  <si>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</si>
  <si>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</si>
  <si>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</si>
  <si>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</si>
  <si>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</si>
  <si>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</si>
  <si>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</si>
  <si>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</si>
  <si>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</si>
  <si>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</si>
  <si>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</si>
  <si>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</si>
  <si>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</si>
  <si>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</si>
  <si>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</si>
  <si>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</si>
  <si>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</si>
  <si>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</si>
  <si>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</si>
  <si>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</si>
  <si>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</si>
  <si>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</si>
  <si>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</si>
  <si>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</si>
  <si>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</si>
  <si>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</si>
  <si>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</si>
  <si>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</si>
  <si>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</si>
  <si>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</si>
  <si>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</si>
  <si>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</si>
  <si>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</si>
  <si>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</si>
  <si>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</si>
  <si>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</si>
  <si>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</si>
  <si>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</si>
  <si>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</si>
  <si>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</si>
  <si>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</si>
  <si>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</si>
  <si>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</si>
  <si>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</si>
  <si>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</si>
  <si>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</si>
  <si>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</si>
  <si>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</si>
  <si>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</si>
  <si>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</si>
  <si>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</si>
  <si>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</si>
  <si>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</si>
  <si>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</si>
  <si>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</si>
  <si>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</si>
  <si>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</si>
  <si>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</si>
  <si>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</si>
  <si>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</si>
  <si>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</si>
  <si>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</si>
  <si>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</si>
  <si>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</si>
  <si>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</si>
  <si>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</si>
  <si>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</si>
  <si>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</si>
  <si>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</si>
  <si>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</si>
  <si>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</si>
  <si>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</si>
  <si>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</si>
  <si>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</si>
  <si>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</si>
  <si>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</si>
  <si>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</si>
  <si>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</si>
  <si>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</si>
  <si>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</si>
  <si>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</si>
  <si>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</si>
  <si>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</si>
  <si>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</si>
  <si>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</si>
  <si>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</si>
  <si>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</si>
  <si>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</si>
  <si>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</si>
  <si>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</si>
  <si>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</si>
  <si>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</si>
  <si>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</si>
  <si>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</si>
  <si>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</si>
  <si>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</si>
  <si>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</si>
  <si>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</si>
  <si>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</si>
  <si>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</si>
  <si>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</si>
  <si>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</si>
  <si>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</si>
  <si>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</si>
  <si>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</si>
  <si>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</si>
  <si>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</si>
  <si>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</si>
  <si>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</si>
  <si>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</si>
  <si>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</si>
  <si>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</si>
  <si>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</si>
  <si>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</si>
  <si>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</si>
  <si>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</si>
  <si>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</si>
  <si>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</si>
  <si>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</si>
  <si>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</si>
  <si>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</si>
  <si>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</si>
  <si>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</si>
  <si>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</si>
  <si>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</si>
  <si>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</si>
  <si>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</si>
  <si>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</si>
  <si>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</si>
  <si>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</si>
  <si>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</si>
  <si>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</si>
  <si>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</si>
  <si>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</si>
  <si>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</si>
  <si>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</si>
  <si>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</si>
  <si>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</si>
  <si>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</si>
  <si>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</si>
  <si>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</si>
  <si>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</si>
  <si>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</si>
  <si>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</si>
  <si>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</si>
  <si>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</si>
  <si>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</si>
  <si>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</si>
  <si>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</si>
  <si>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</si>
  <si>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</si>
  <si>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</si>
  <si>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</si>
  <si>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</si>
  <si>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</si>
  <si>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</si>
  <si>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</si>
  <si>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</si>
  <si>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</si>
  <si>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</si>
  <si>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</si>
  <si>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</si>
  <si>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</si>
  <si>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</si>
  <si>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</si>
  <si>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</si>
  <si>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</si>
  <si>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</si>
  <si>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</si>
  <si>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</si>
  <si>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</si>
  <si>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</si>
  <si>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</si>
  <si>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</si>
  <si>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</si>
  <si>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</si>
  <si>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</si>
  <si>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</si>
  <si>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</si>
  <si>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</si>
  <si>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</si>
  <si>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</si>
  <si>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</si>
  <si>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</si>
  <si>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</si>
  <si>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</si>
  <si>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</si>
  <si>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</si>
  <si>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</si>
  <si>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</si>
  <si>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</si>
  <si>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</si>
  <si>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</si>
  <si>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</si>
  <si>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</si>
  <si>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</si>
  <si>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</si>
  <si>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</si>
  <si>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</si>
  <si>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</si>
  <si>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</si>
  <si>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</si>
  <si>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</si>
  <si>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</si>
  <si>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</si>
  <si>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</si>
  <si>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</si>
  <si>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</si>
  <si>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</si>
  <si>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</si>
  <si>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</si>
  <si>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</si>
  <si>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</si>
  <si>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</si>
  <si>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</si>
  <si>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</si>
  <si>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</si>
  <si>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</si>
  <si>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</si>
  <si>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</si>
  <si>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</si>
  <si>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</si>
  <si>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</si>
  <si>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</si>
  <si>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</si>
  <si>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</si>
  <si>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</si>
  <si>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</si>
  <si>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</si>
  <si>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</si>
  <si>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</si>
  <si>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</si>
  <si>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</si>
  <si>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</si>
  <si>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</si>
  <si>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</si>
  <si>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</si>
  <si>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</si>
  <si>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</si>
  <si>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</si>
  <si>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</si>
  <si>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</si>
  <si>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</si>
  <si>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</si>
  <si>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</si>
  <si>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</si>
  <si>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</si>
  <si>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</si>
  <si>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</si>
  <si>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</si>
  <si>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</si>
  <si>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</si>
  <si>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</si>
  <si>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</si>
  <si>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</si>
  <si>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</si>
  <si>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</si>
  <si>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</si>
  <si>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</si>
  <si>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</si>
  <si>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</si>
  <si>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</si>
  <si>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</si>
  <si>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</si>
  <si>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</si>
  <si>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</si>
  <si>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</si>
  <si>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</si>
  <si>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</si>
  <si>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</si>
  <si>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</si>
  <si>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</si>
  <si>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</si>
  <si>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</si>
  <si>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</si>
  <si>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</si>
  <si>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</si>
  <si>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</si>
  <si>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</si>
  <si>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</si>
  <si>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</si>
  <si>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</si>
  <si>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</si>
  <si>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</si>
  <si>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</si>
  <si>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</si>
  <si>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</si>
  <si>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</si>
  <si>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</si>
  <si>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</si>
  <si>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</si>
  <si>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</si>
  <si>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</si>
  <si>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</si>
  <si>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</si>
  <si>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</si>
  <si>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</si>
  <si>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</si>
  <si>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</si>
  <si>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</si>
  <si>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</si>
  <si>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</si>
  <si>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</si>
  <si>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</si>
  <si>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</si>
  <si>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</si>
  <si>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</si>
  <si>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</si>
  <si>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</si>
  <si>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</si>
  <si>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</si>
  <si>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</si>
  <si>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</si>
  <si>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</si>
  <si>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</si>
  <si>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</si>
  <si>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</si>
  <si>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</si>
  <si>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</si>
  <si>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</si>
  <si>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</si>
  <si>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</si>
  <si>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</si>
  <si>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</si>
  <si>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</si>
  <si>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</si>
  <si>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</si>
  <si>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</si>
  <si>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</si>
  <si>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</si>
  <si>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</si>
  <si>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</si>
  <si>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</si>
  <si>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</si>
  <si>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</si>
  <si>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</si>
  <si>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</si>
  <si>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</si>
  <si>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</si>
  <si>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</si>
  <si>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</si>
  <si>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</si>
  <si>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</si>
  <si>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</si>
  <si>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</si>
  <si>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</si>
  <si>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</si>
  <si>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</si>
  <si>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</si>
  <si>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</si>
  <si>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</si>
  <si>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</si>
  <si>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</si>
  <si>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</si>
  <si>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</si>
  <si>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</si>
  <si>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</si>
  <si>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</si>
  <si>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</si>
  <si>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</si>
  <si>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</si>
  <si>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</si>
  <si>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</si>
  <si>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</si>
  <si>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</si>
  <si>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</si>
  <si>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</si>
  <si>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</si>
  <si>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</si>
  <si>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</si>
  <si>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</si>
  <si>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</si>
  <si>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</si>
  <si>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</si>
  <si>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</si>
  <si>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</si>
  <si>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</si>
  <si>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</si>
  <si>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</si>
  <si>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</si>
  <si>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</si>
  <si>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</si>
  <si>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</si>
  <si>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</si>
  <si>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</si>
  <si>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</si>
  <si>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</si>
  <si>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</si>
  <si>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</si>
  <si>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</si>
  <si>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</si>
  <si>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</si>
  <si>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</si>
  <si>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</si>
  <si>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</si>
  <si>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</si>
  <si>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</si>
  <si>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</si>
  <si>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</si>
  <si>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</si>
  <si>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</si>
  <si>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</si>
  <si>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</si>
  <si>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</si>
  <si>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</si>
  <si>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</si>
  <si>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</si>
  <si>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</si>
  <si>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</si>
  <si>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</si>
  <si>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</si>
  <si>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</si>
  <si>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</si>
  <si>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</si>
  <si>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</si>
  <si>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</si>
  <si>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</si>
  <si>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</si>
  <si>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</si>
  <si>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</si>
  <si>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</si>
  <si>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</si>
  <si>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</si>
  <si>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</si>
  <si>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</si>
  <si>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</si>
  <si>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</si>
  <si>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</si>
  <si>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</si>
  <si>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</si>
  <si>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</si>
  <si>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</si>
  <si>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</si>
  <si>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</si>
  <si>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</si>
  <si>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</si>
  <si>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</si>
  <si>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</si>
  <si>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</si>
  <si>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</si>
  <si>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</si>
  <si>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</si>
  <si>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</si>
  <si>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</si>
  <si>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</si>
  <si>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</si>
  <si>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</si>
  <si>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</si>
  <si>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</si>
  <si>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</si>
  <si>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</si>
  <si>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</si>
  <si>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</si>
  <si>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</si>
  <si>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</si>
  <si>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</si>
  <si>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</si>
  <si>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</si>
  <si>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</si>
  <si>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</si>
  <si>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</si>
  <si>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</si>
  <si>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</si>
  <si>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</si>
  <si>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</si>
  <si>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</si>
  <si>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</si>
  <si>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</si>
  <si>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</si>
  <si>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</si>
  <si>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</si>
  <si>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</si>
  <si>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</si>
  <si>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</si>
  <si>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</si>
  <si>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</si>
  <si>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</si>
  <si>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</si>
  <si>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</si>
  <si>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</si>
  <si>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</si>
  <si>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</si>
  <si>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</si>
  <si>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</si>
  <si>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</si>
  <si>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</si>
  <si>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</si>
  <si>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</si>
  <si>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</si>
  <si>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</si>
  <si>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</si>
  <si>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</si>
  <si>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</si>
  <si>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</si>
  <si>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</si>
  <si>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</si>
  <si>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</si>
  <si>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</si>
  <si>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</si>
  <si>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</si>
  <si>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</si>
  <si>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</si>
  <si>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</si>
  <si>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</si>
  <si>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</si>
  <si>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</si>
  <si>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</si>
  <si>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</si>
  <si>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</si>
  <si>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</si>
  <si>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</si>
  <si>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</si>
  <si>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</si>
  <si>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</si>
  <si>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</si>
  <si>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</si>
  <si>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</si>
  <si>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</si>
  <si>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</si>
  <si>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</si>
  <si>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</si>
  <si>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</si>
  <si>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</si>
  <si>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</si>
  <si>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</si>
  <si>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</si>
  <si>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</si>
  <si>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</si>
  <si>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</si>
  <si>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</si>
  <si>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</si>
  <si>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</si>
  <si>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</si>
  <si>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</si>
  <si>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</si>
  <si>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</si>
  <si>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</si>
  <si>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</si>
  <si>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</si>
  <si>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</si>
  <si>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</si>
  <si>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</si>
  <si>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</si>
  <si>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</si>
  <si>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</si>
  <si>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</si>
  <si>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</si>
  <si>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</si>
  <si>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</si>
  <si>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</si>
  <si>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</si>
  <si>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</si>
  <si>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</si>
  <si>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</si>
  <si>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</si>
  <si>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</si>
  <si>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</si>
  <si>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</si>
  <si>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</si>
  <si>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</si>
  <si>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</si>
  <si>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</si>
  <si>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</si>
  <si>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</si>
  <si>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</si>
  <si>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</si>
  <si>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</si>
  <si>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</si>
  <si>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</si>
  <si>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</si>
  <si>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</si>
  <si>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</si>
  <si>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</si>
  <si>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</si>
  <si>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</si>
  <si>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</si>
  <si>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</si>
  <si>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</si>
  <si>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</si>
  <si>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</si>
  <si>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</si>
  <si>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</si>
  <si>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</si>
  <si>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</si>
  <si>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</si>
  <si>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</si>
  <si>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</si>
  <si>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</si>
  <si>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</si>
  <si>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</si>
  <si>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</si>
  <si>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</si>
  <si>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</si>
  <si>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</si>
  <si>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</si>
  <si>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</si>
  <si>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</si>
  <si>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</si>
  <si>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</si>
  <si>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</si>
  <si>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</si>
  <si>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</si>
  <si>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</si>
  <si>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</si>
  <si>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</si>
  <si>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</si>
  <si>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</si>
  <si>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</si>
  <si>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</si>
  <si>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</si>
  <si>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</si>
  <si>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</si>
  <si>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</si>
  <si>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</si>
  <si>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</si>
  <si>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</si>
  <si>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</si>
  <si>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</si>
  <si>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</si>
  <si>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</si>
  <si>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</si>
  <si>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</si>
  <si>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</si>
  <si>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</si>
  <si>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</si>
  <si>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</si>
  <si>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</si>
  <si>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</si>
  <si>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</si>
  <si>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</si>
  <si>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</si>
  <si>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</si>
  <si>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</si>
  <si>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</si>
  <si>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</si>
  <si>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</si>
  <si>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</si>
  <si>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</si>
  <si>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</si>
  <si>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</si>
  <si>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</si>
  <si>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</si>
  <si>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</si>
  <si>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</si>
  <si>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</si>
  <si>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</si>
  <si>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</si>
  <si>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</si>
  <si>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</si>
  <si>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</si>
  <si>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</si>
  <si>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</si>
  <si>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</si>
  <si>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</si>
  <si>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</si>
  <si>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</si>
  <si>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</si>
  <si>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</si>
  <si>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</si>
  <si>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</si>
  <si>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</si>
  <si>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</si>
  <si>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</si>
  <si>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</si>
  <si>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</si>
  <si>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</si>
  <si>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</si>
  <si>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</si>
  <si>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</si>
  <si>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</si>
  <si>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</si>
  <si>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</si>
  <si>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</si>
  <si>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</si>
  <si>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</si>
  <si>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</si>
  <si>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</si>
  <si>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</si>
  <si>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</si>
  <si>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</si>
  <si>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</si>
  <si>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</si>
  <si>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</si>
  <si>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</si>
  <si>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</si>
  <si>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</si>
  <si>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</si>
  <si>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</si>
  <si>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</si>
  <si>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</si>
  <si>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</si>
  <si>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</si>
  <si>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</si>
  <si>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</si>
  <si>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</si>
  <si>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</si>
  <si>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</si>
  <si>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</si>
  <si>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</si>
  <si>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</si>
  <si>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</si>
  <si>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</si>
  <si>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</si>
  <si>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</si>
  <si>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</si>
  <si>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</si>
  <si>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</si>
  <si>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</si>
  <si>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</si>
  <si>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</si>
  <si>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</si>
  <si>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</si>
  <si>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</si>
  <si>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</si>
  <si>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</si>
  <si>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</si>
  <si>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</si>
  <si>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</si>
  <si>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</si>
  <si>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</si>
  <si>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</si>
  <si>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</si>
  <si>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</si>
  <si>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</si>
  <si>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</si>
  <si>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</si>
  <si>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</si>
  <si>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</si>
  <si>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</si>
  <si>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</si>
  <si>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</si>
  <si>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</si>
  <si>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</si>
  <si>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</si>
  <si>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</si>
  <si>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</si>
  <si>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</si>
  <si>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</si>
  <si>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</si>
  <si>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</si>
  <si>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</si>
  <si>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</si>
  <si>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</si>
  <si>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</si>
  <si>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</si>
  <si>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</si>
  <si>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</si>
  <si>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</si>
  <si>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</si>
  <si>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</si>
  <si>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</si>
  <si>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</si>
  <si>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</si>
  <si>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</si>
  <si>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</si>
  <si>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</si>
  <si>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</si>
  <si>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</si>
  <si>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</si>
  <si>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</si>
  <si>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</si>
  <si>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</si>
  <si>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</si>
  <si>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</si>
  <si>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</si>
  <si>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</si>
  <si>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</si>
  <si>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</si>
  <si>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</si>
  <si>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</si>
  <si>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</si>
  <si>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</si>
  <si>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</si>
  <si>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</si>
  <si>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</si>
  <si>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</si>
  <si>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</si>
  <si>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</si>
  <si>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</si>
  <si>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</si>
  <si>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</si>
  <si>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</si>
  <si>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</si>
  <si>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</si>
  <si>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</si>
  <si>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</si>
  <si>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</si>
  <si>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</si>
  <si>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</si>
  <si>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</si>
  <si>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</si>
  <si>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</si>
  <si>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</si>
  <si>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</si>
  <si>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</si>
  <si>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</si>
  <si>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</si>
  <si>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</si>
  <si>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</si>
  <si>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</si>
  <si>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</si>
  <si>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</si>
  <si>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</si>
  <si>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</si>
  <si>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</si>
  <si>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</si>
  <si>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</si>
  <si>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</si>
  <si>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</si>
  <si>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</si>
  <si>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</si>
  <si>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</si>
  <si>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</si>
  <si>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</si>
  <si>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</si>
  <si>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</si>
  <si>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</si>
  <si>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</si>
  <si>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</si>
  <si>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</si>
  <si>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</si>
  <si>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</si>
  <si>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</si>
  <si>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</si>
  <si>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</si>
  <si>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</si>
  <si>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</si>
  <si>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</si>
  <si>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</si>
  <si>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</si>
  <si>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</si>
  <si>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</si>
  <si>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</si>
  <si>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</si>
  <si>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</si>
  <si>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</si>
  <si>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</si>
  <si>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</si>
  <si>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</si>
  <si>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</si>
  <si>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</si>
  <si>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</si>
  <si>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</si>
  <si>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</si>
  <si>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</si>
  <si>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</si>
  <si>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</si>
  <si>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</si>
  <si>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</si>
  <si>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</si>
  <si>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</si>
  <si>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</si>
  <si>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</si>
  <si>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</si>
  <si>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</si>
  <si>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</si>
  <si>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</si>
  <si>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</si>
  <si>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</si>
  <si>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</si>
  <si>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</si>
  <si>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</si>
  <si>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</si>
  <si>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</si>
  <si>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</si>
  <si>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</si>
  <si>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</si>
  <si>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</si>
  <si>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</si>
  <si>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</si>
  <si>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</si>
  <si>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</si>
  <si>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</si>
  <si>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</si>
  <si>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</si>
  <si>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</si>
  <si>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</si>
  <si>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</si>
  <si>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</si>
  <si>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</si>
  <si>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</si>
  <si>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</si>
  <si>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</si>
  <si>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</si>
  <si>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</si>
  <si>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</si>
  <si>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</si>
  <si>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</si>
  <si>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</si>
  <si>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</si>
  <si>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</si>
  <si>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</si>
  <si>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</si>
  <si>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</si>
  <si>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</si>
  <si>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</si>
  <si>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</si>
  <si>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</si>
  <si>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</si>
  <si>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</si>
  <si>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</si>
  <si>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</si>
  <si>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</si>
  <si>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</si>
  <si>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</si>
  <si>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</si>
  <si>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</si>
  <si>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</si>
  <si>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</si>
  <si>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</si>
  <si>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</si>
  <si>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</si>
  <si>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</si>
  <si>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</si>
  <si>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</si>
  <si>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</si>
  <si>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</si>
  <si>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</si>
  <si>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</si>
  <si>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</si>
  <si>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</si>
  <si>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</si>
  <si>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</si>
  <si>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</si>
  <si>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</si>
  <si>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</si>
  <si>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</si>
  <si>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</si>
  <si>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</si>
  <si>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</si>
  <si>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</si>
  <si>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</si>
  <si>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</si>
  <si>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</si>
  <si>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</si>
  <si>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</si>
  <si>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</si>
  <si>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</si>
  <si>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</si>
  <si>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</si>
  <si>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</si>
  <si>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</si>
  <si>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</si>
  <si>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</si>
  <si>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</si>
  <si>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</si>
  <si>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</si>
  <si>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</si>
  <si>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</si>
  <si>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</si>
  <si>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</si>
  <si>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</si>
  <si>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</si>
  <si>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</si>
  <si>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</si>
  <si>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</si>
  <si>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</si>
  <si>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</si>
  <si>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</si>
  <si>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</si>
  <si>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</si>
  <si>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</si>
  <si>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</si>
  <si>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</si>
  <si>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</si>
  <si>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</si>
  <si>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</si>
  <si>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</si>
  <si>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</si>
  <si>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</si>
  <si>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</si>
  <si>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</si>
  <si>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</si>
  <si>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</si>
  <si>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</si>
  <si>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</si>
  <si>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</si>
  <si>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</si>
  <si>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</si>
  <si>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</si>
  <si>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</si>
  <si>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</si>
  <si>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</si>
  <si>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</si>
  <si>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</si>
  <si>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</si>
  <si>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</si>
  <si>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</si>
  <si>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</si>
  <si>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</si>
  <si>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</si>
  <si>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</si>
  <si>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</si>
  <si>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</si>
  <si>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</si>
  <si>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</si>
  <si>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</si>
  <si>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</si>
  <si>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</si>
  <si>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</si>
  <si>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</si>
  <si>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</si>
  <si>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</si>
  <si>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</si>
  <si>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</si>
  <si>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</si>
  <si>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</si>
  <si>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</si>
  <si>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</si>
  <si>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</si>
  <si>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</si>
  <si>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</si>
  <si>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</si>
  <si>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</si>
  <si>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</si>
  <si>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</si>
  <si>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</si>
  <si>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</si>
  <si>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</si>
  <si>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</si>
  <si>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</si>
  <si>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</si>
  <si>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</si>
  <si>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</si>
  <si>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</si>
  <si>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</si>
  <si>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</si>
  <si>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</si>
  <si>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</si>
  <si>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</si>
  <si>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</si>
  <si>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</si>
  <si>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</si>
  <si>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</si>
  <si>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</si>
  <si>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</si>
  <si>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</si>
  <si>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</si>
  <si>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</si>
  <si>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</si>
  <si>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</si>
  <si>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</si>
  <si>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</si>
  <si>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</si>
  <si>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</si>
  <si>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</si>
  <si>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</si>
  <si>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</si>
  <si>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</si>
  <si>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</si>
  <si>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</si>
  <si>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</si>
  <si>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</si>
  <si>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</si>
  <si>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</si>
  <si>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</si>
  <si>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</si>
  <si>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</si>
  <si>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</si>
  <si>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</si>
  <si>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</si>
  <si>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</si>
  <si>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</si>
  <si>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</si>
  <si>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</si>
  <si>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</si>
  <si>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</si>
  <si>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</si>
  <si>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</si>
  <si>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</si>
  <si>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</si>
  <si>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</si>
  <si>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</si>
  <si>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</si>
  <si>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</si>
  <si>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</si>
  <si>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</si>
  <si>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</si>
  <si>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</si>
  <si>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</si>
  <si>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</si>
  <si>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</si>
  <si>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</si>
  <si>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</si>
  <si>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</si>
  <si>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</si>
  <si>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</si>
  <si>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</si>
  <si>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</si>
  <si>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</si>
  <si>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</si>
  <si>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</si>
  <si>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</si>
  <si>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</si>
  <si>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</si>
  <si>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</si>
  <si>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</si>
  <si>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</si>
  <si>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</si>
  <si>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</si>
  <si>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</si>
  <si>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</si>
  <si>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</si>
  <si>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</si>
  <si>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</si>
  <si>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</si>
  <si>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</si>
  <si>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</si>
  <si>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</si>
  <si>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</si>
  <si>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</si>
  <si>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</si>
  <si>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</si>
  <si>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</si>
  <si>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</si>
  <si>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</si>
  <si>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</si>
  <si>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</si>
  <si>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</si>
  <si>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</si>
  <si>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</si>
  <si>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</si>
  <si>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</si>
  <si>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</si>
  <si>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</si>
  <si>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</si>
  <si>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</si>
  <si>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</si>
  <si>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</si>
  <si>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</si>
  <si>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</si>
  <si>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</si>
  <si>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</si>
  <si>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</si>
  <si>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</si>
  <si>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</si>
  <si>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</si>
  <si>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</si>
  <si>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</si>
  <si>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</si>
  <si>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</si>
  <si>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</si>
  <si>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</si>
  <si>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</si>
  <si>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</si>
  <si>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</si>
  <si>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</si>
  <si>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</si>
  <si>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</si>
  <si>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</si>
  <si>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</si>
  <si>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</si>
  <si>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</si>
  <si>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</si>
  <si>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</si>
  <si>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</si>
  <si>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</si>
  <si>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</si>
  <si>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</si>
  <si>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</si>
  <si>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</si>
  <si>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</si>
  <si>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</si>
  <si>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</si>
  <si>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</si>
  <si>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</si>
  <si>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</si>
  <si>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</si>
  <si>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</si>
  <si>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</si>
  <si>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</si>
  <si>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</si>
  <si>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</si>
  <si>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</si>
  <si>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</si>
  <si>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</si>
  <si>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</si>
  <si>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</si>
  <si>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</si>
  <si>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</si>
  <si>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</si>
  <si>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</si>
  <si>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</si>
  <si>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</si>
  <si>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</si>
  <si>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</si>
  <si>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</si>
  <si>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</si>
  <si>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</si>
  <si>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</si>
  <si>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</si>
  <si>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</si>
  <si>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</si>
  <si>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</si>
  <si>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</si>
  <si>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</si>
  <si>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</si>
  <si>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</si>
  <si>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</si>
  <si>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</si>
  <si>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</si>
  <si>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</si>
  <si>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</si>
  <si>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</si>
  <si>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</si>
  <si>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</si>
  <si>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</si>
  <si>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</si>
  <si>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</si>
  <si>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</si>
  <si>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</si>
  <si>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</si>
  <si>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</si>
  <si>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</si>
  <si>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</si>
  <si>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</si>
  <si>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</si>
  <si>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</si>
  <si>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</si>
  <si>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</si>
  <si>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</si>
  <si>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</si>
  <si>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</si>
  <si>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</si>
  <si>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</si>
  <si>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</si>
  <si>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</si>
  <si>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</si>
  <si>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</si>
  <si>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</si>
  <si>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</si>
  <si>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</si>
  <si>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</si>
  <si>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</si>
  <si>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</si>
  <si>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</si>
  <si>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</si>
  <si>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</si>
  <si>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</si>
  <si>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</si>
  <si>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</si>
  <si>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</si>
  <si>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</si>
  <si>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</si>
  <si>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</si>
  <si>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</si>
  <si>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</si>
  <si>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</si>
  <si>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</si>
  <si>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</si>
  <si>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</si>
  <si>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</si>
  <si>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</si>
  <si>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</si>
  <si>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</si>
  <si>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</si>
  <si>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</si>
  <si>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</si>
  <si>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</si>
  <si>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</si>
  <si>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</si>
  <si>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</si>
  <si>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</si>
  <si>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</si>
  <si>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</si>
  <si>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</si>
  <si>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</si>
  <si>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</si>
  <si>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</si>
  <si>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</si>
  <si>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</si>
  <si>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</si>
  <si>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</si>
  <si>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</si>
  <si>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</si>
  <si>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</si>
  <si>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</si>
  <si>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</si>
  <si>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</si>
  <si>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</si>
  <si>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</si>
  <si>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</si>
  <si>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</si>
  <si>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</si>
  <si>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</si>
  <si>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</si>
  <si>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</si>
  <si>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</si>
  <si>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</si>
  <si>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</si>
  <si>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</si>
  <si>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</si>
  <si>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</si>
  <si>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</si>
  <si>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</si>
  <si>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</si>
  <si>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</si>
  <si>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</si>
  <si>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</si>
  <si>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</si>
  <si>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</si>
  <si>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</si>
  <si>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</si>
  <si>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</si>
  <si>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</si>
  <si>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</si>
  <si>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</si>
  <si>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</si>
  <si>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</si>
  <si>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</si>
  <si>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</si>
  <si>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</si>
  <si>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</si>
  <si>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</si>
  <si>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</si>
  <si>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</si>
  <si>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</si>
  <si>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</si>
  <si>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</si>
  <si>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</si>
  <si>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</si>
  <si>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</si>
  <si>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</si>
  <si>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</si>
  <si>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</si>
  <si>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</si>
  <si>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</si>
  <si>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</si>
  <si>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</si>
  <si>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</si>
  <si>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</si>
  <si>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</si>
  <si>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</si>
  <si>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</si>
  <si>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</si>
  <si>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</si>
  <si>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</si>
  <si>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</si>
  <si>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</si>
  <si>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</si>
  <si>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</si>
  <si>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</si>
  <si>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</si>
  <si>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</si>
  <si>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</si>
  <si>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</si>
  <si>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</si>
  <si>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</si>
  <si>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</si>
  <si>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</si>
  <si>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</si>
  <si>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</si>
  <si>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</si>
  <si>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</si>
  <si>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</si>
  <si>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</si>
  <si>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</si>
  <si>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</si>
  <si>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</si>
  <si>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</si>
  <si>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</si>
  <si>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</si>
  <si>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</si>
  <si>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</si>
  <si>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</si>
  <si>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</si>
  <si>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</si>
  <si>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</si>
  <si>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</si>
  <si>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</si>
  <si>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</si>
  <si>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</si>
  <si>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</si>
  <si>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</si>
  <si>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</si>
  <si>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</si>
  <si>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</si>
  <si>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</si>
  <si>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</si>
  <si>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</si>
  <si>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</si>
  <si>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</si>
  <si>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</si>
  <si>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</si>
  <si>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</si>
  <si>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</si>
  <si>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</si>
  <si>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</si>
  <si>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</si>
  <si>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</si>
  <si>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</si>
  <si>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</si>
  <si>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</si>
  <si>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</si>
  <si>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</si>
  <si>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</si>
  <si>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</si>
  <si>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</si>
  <si>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</si>
  <si>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</si>
  <si>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</si>
  <si>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</si>
  <si>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</si>
  <si>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</si>
  <si>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</si>
  <si>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</si>
  <si>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</si>
  <si>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</si>
  <si>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</si>
  <si>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</si>
  <si>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</si>
  <si>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</si>
  <si>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</si>
  <si>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</si>
  <si>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</si>
  <si>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</si>
  <si>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</si>
  <si>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</si>
  <si>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</si>
  <si>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</si>
  <si>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</si>
  <si>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</si>
  <si>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</si>
  <si>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</si>
  <si>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</si>
  <si>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</si>
  <si>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</si>
  <si>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</si>
  <si>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</si>
  <si>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</si>
  <si>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</si>
  <si>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</si>
  <si>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</si>
  <si>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</si>
  <si>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</si>
  <si>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</si>
  <si>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</si>
  <si>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</si>
  <si>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</si>
  <si>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</si>
  <si>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</si>
  <si>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</si>
  <si>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</si>
  <si>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</si>
  <si>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</si>
  <si>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</si>
  <si>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</si>
  <si>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</si>
  <si>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</si>
  <si>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</si>
  <si>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</si>
  <si>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</si>
  <si>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</si>
  <si>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</si>
  <si>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</si>
  <si>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</si>
  <si>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</si>
  <si>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</si>
  <si>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</si>
  <si>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</si>
  <si>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</si>
  <si>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</si>
  <si>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</si>
  <si>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</si>
  <si>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</si>
  <si>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</si>
  <si>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</si>
  <si>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</si>
  <si>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</si>
  <si>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</si>
  <si>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</si>
  <si>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</si>
  <si>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</si>
  <si>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</si>
  <si>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</si>
  <si>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</si>
  <si>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</si>
  <si>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</si>
  <si>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</si>
  <si>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</si>
  <si>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</si>
  <si>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</si>
  <si>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</si>
  <si>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</si>
  <si>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</si>
  <si>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</si>
  <si>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</si>
  <si>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</si>
  <si>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</si>
  <si>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</si>
  <si>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</si>
  <si>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</si>
  <si>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</si>
  <si>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</si>
  <si>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</si>
  <si>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</si>
  <si>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</si>
  <si>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</si>
  <si>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</si>
  <si>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</si>
  <si>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</si>
  <si>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</si>
  <si>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</si>
  <si>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</si>
  <si>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</si>
  <si>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</si>
  <si>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</si>
  <si>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</si>
  <si>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</si>
  <si>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</si>
  <si>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</si>
  <si>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</si>
  <si>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</si>
  <si>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</si>
  <si>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</si>
  <si>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</si>
  <si>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</si>
  <si>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</si>
  <si>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</si>
  <si>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</si>
  <si>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</si>
  <si>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</si>
  <si>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</si>
  <si>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</si>
  <si>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</si>
  <si>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</si>
  <si>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</si>
  <si>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</si>
  <si>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</si>
  <si>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</si>
  <si>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</si>
  <si>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</si>
  <si>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</si>
  <si>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</si>
  <si>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</si>
  <si>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</si>
  <si>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</si>
  <si>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</si>
  <si>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</si>
  <si>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</si>
  <si>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</si>
  <si>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</si>
  <si>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</si>
  <si>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</si>
  <si>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</si>
  <si>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</si>
  <si>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</si>
  <si>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</si>
  <si>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</si>
  <si>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</si>
  <si>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</si>
  <si>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</si>
  <si>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</si>
  <si>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</si>
  <si>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</si>
  <si>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</si>
  <si>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</si>
  <si>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</si>
  <si>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</si>
  <si>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</si>
  <si>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</si>
  <si>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</si>
  <si>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</si>
  <si>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</si>
  <si>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</si>
  <si>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</si>
  <si>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</si>
  <si>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</si>
  <si>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</si>
  <si>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</si>
  <si>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</si>
  <si>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</si>
  <si>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</si>
  <si>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</si>
  <si>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</si>
  <si>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</si>
  <si>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</si>
  <si>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</si>
  <si>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</si>
  <si>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</si>
  <si>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</si>
  <si>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</si>
  <si>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</si>
  <si>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</si>
  <si>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</si>
  <si>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</si>
  <si>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</si>
  <si>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</si>
  <si>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</si>
  <si>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</si>
  <si>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</si>
  <si>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</si>
  <si>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</si>
  <si>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</si>
  <si>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</si>
  <si>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</si>
  <si>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</si>
  <si>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</si>
  <si>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</si>
  <si>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</si>
  <si>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</si>
  <si>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</si>
  <si>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</si>
  <si>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</si>
  <si>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</si>
  <si>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</si>
  <si>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</si>
  <si>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</si>
  <si>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</si>
  <si>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</si>
  <si>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</si>
  <si>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</si>
  <si>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</si>
  <si>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</si>
  <si>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</si>
  <si>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</si>
  <si>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</si>
  <si>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</si>
  <si>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</si>
  <si>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</si>
  <si>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</si>
  <si>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</si>
  <si>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</si>
  <si>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</si>
  <si>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</si>
  <si>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</si>
  <si>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</si>
  <si>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</si>
  <si>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</si>
  <si>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</si>
  <si>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</si>
  <si>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</si>
  <si>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</si>
  <si>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</si>
  <si>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</si>
  <si>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</si>
  <si>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</si>
  <si>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</si>
  <si>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</si>
  <si>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</si>
  <si>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</si>
  <si>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</si>
  <si>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</si>
  <si>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</si>
  <si>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</si>
  <si>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</si>
  <si>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</si>
  <si>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</si>
  <si>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</si>
  <si>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</si>
  <si>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</si>
  <si>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</si>
  <si>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</si>
  <si>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</si>
  <si>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</si>
  <si>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</si>
  <si>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</si>
  <si>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</si>
  <si>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</si>
  <si>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</si>
  <si>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</si>
  <si>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</si>
  <si>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</si>
  <si>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</si>
  <si>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</si>
  <si>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</si>
  <si>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</si>
  <si>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</si>
  <si>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</si>
  <si>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</si>
  <si>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</si>
  <si>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</si>
  <si>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</si>
  <si>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</si>
  <si>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</si>
  <si>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</si>
  <si>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</si>
  <si>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</si>
  <si>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</si>
  <si>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</si>
  <si>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</si>
  <si>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</si>
  <si>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</si>
  <si>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</si>
  <si>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</si>
  <si>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</si>
  <si>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</si>
  <si>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</si>
  <si>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</si>
  <si>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</si>
  <si>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</si>
  <si>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</si>
  <si>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</si>
  <si>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</si>
  <si>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</si>
  <si>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</si>
  <si>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</si>
  <si>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</si>
  <si>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</si>
  <si>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</si>
  <si>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</si>
  <si>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</si>
  <si>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</si>
  <si>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</si>
  <si>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</si>
  <si>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</si>
  <si>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</si>
  <si>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</si>
  <si>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</si>
  <si>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</si>
  <si>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</si>
  <si>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</si>
  <si>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</si>
  <si>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</si>
  <si>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</si>
  <si>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</si>
  <si>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</si>
  <si>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</si>
  <si>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</si>
  <si>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</si>
  <si>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</si>
  <si>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</si>
  <si>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</si>
  <si>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</si>
  <si>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</si>
  <si>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</si>
  <si>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</si>
  <si>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</si>
  <si>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</si>
  <si>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</si>
  <si>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</si>
  <si>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</si>
  <si>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</si>
  <si>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</si>
  <si>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</si>
  <si>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</si>
  <si>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</si>
  <si>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</si>
  <si>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</si>
  <si>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</si>
  <si>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</si>
  <si>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</si>
  <si>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</si>
  <si>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</si>
  <si>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</si>
  <si>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</si>
  <si>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</si>
  <si>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</si>
  <si>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</si>
  <si>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</si>
  <si>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</si>
  <si>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</si>
  <si>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</si>
  <si>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</si>
  <si>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</si>
  <si>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</si>
  <si>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</si>
  <si>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</si>
  <si>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</si>
  <si>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</si>
  <si>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</si>
  <si>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</si>
  <si>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</si>
  <si>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</si>
  <si>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</si>
  <si>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</si>
  <si>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</si>
  <si>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</si>
  <si>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</si>
  <si>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</si>
  <si>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</si>
  <si>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</si>
  <si>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</si>
  <si>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</si>
  <si>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</si>
  <si>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</si>
  <si>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</si>
  <si>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</si>
  <si>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</si>
  <si>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</si>
  <si>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</si>
  <si>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</si>
  <si>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</si>
  <si>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</si>
  <si>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</si>
  <si>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</si>
  <si>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</si>
  <si>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</si>
  <si>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</si>
  <si>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</si>
  <si>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</si>
  <si>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</si>
  <si>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</si>
  <si>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</si>
  <si>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</si>
  <si>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</si>
  <si>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</si>
  <si>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</si>
  <si>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</si>
  <si>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</si>
  <si>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</si>
  <si>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</si>
  <si>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</si>
  <si>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</si>
  <si>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</si>
  <si>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</si>
  <si>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</si>
  <si>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</si>
  <si>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</si>
  <si>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</si>
  <si>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</si>
  <si>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</si>
  <si>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</si>
  <si>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</si>
  <si>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</si>
  <si>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</si>
  <si>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</si>
  <si>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</si>
  <si>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</si>
  <si>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</si>
  <si>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</si>
  <si>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</si>
  <si>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</si>
  <si>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</si>
  <si>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</si>
  <si>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</si>
  <si>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</si>
  <si>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</si>
  <si>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</si>
  <si>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</si>
  <si>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</si>
  <si>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</si>
  <si>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</si>
  <si>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</si>
  <si>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</si>
  <si>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</si>
  <si>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</si>
  <si>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</si>
  <si>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</si>
  <si>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</si>
  <si>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</si>
  <si>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</si>
  <si>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</si>
  <si>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</si>
  <si>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</si>
  <si>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</si>
  <si>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</si>
  <si>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</si>
  <si>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</si>
  <si>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</si>
  <si>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</si>
  <si>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</si>
  <si>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</si>
  <si>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</si>
  <si>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</si>
  <si>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</si>
  <si>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</si>
  <si>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</si>
  <si>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</si>
  <si>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</si>
  <si>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</si>
  <si>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</si>
  <si>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</si>
  <si>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</si>
  <si>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</si>
  <si>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</si>
  <si>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</si>
  <si>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</si>
  <si>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</si>
  <si>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</si>
  <si>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</si>
  <si>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</si>
  <si>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</si>
  <si>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</si>
  <si>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</si>
  <si>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</si>
  <si>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</si>
  <si>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</si>
  <si>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</si>
  <si>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</si>
  <si>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</si>
  <si>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</si>
  <si>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</si>
  <si>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</si>
  <si>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</si>
  <si>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</si>
  <si>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</si>
  <si>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</si>
  <si>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</si>
  <si>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</si>
  <si>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</si>
  <si>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</si>
  <si>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</si>
  <si>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</si>
  <si>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</si>
  <si>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</si>
  <si>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</si>
  <si>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</si>
  <si>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</si>
  <si>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</si>
  <si>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</si>
  <si>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</si>
  <si>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</si>
  <si>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</si>
  <si>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</si>
  <si>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</si>
  <si>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</si>
  <si>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</si>
  <si>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</si>
  <si>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</si>
  <si>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</si>
  <si>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</si>
  <si>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</si>
  <si>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</si>
  <si>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</si>
  <si>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</si>
  <si>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</si>
  <si>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</si>
  <si>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</si>
  <si>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</si>
  <si>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</si>
  <si>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</si>
  <si>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</si>
  <si>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</si>
  <si>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</si>
  <si>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</si>
  <si>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</si>
  <si>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</si>
  <si>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</si>
  <si>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</si>
  <si>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</si>
  <si>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</si>
  <si>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</si>
  <si>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</si>
  <si>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</si>
  <si>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</si>
  <si>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</si>
  <si>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</si>
  <si>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</si>
  <si>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</si>
  <si>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</si>
  <si>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</si>
  <si>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</si>
  <si>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</si>
  <si>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</si>
  <si>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</si>
  <si>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</si>
  <si>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</si>
  <si>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</si>
  <si>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</si>
  <si>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</si>
  <si>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</si>
  <si>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</si>
  <si>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</si>
  <si>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</si>
  <si>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</si>
  <si>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</si>
  <si>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</si>
  <si>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</si>
  <si>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</si>
  <si>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</si>
  <si>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</si>
  <si>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</si>
  <si>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</si>
  <si>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</si>
  <si>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</si>
  <si>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</si>
  <si>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</si>
  <si>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</si>
  <si>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</si>
  <si>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</si>
  <si>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</si>
  <si>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</si>
  <si>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</si>
  <si>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</si>
  <si>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</si>
  <si>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</si>
  <si>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</si>
  <si>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</si>
  <si>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</si>
  <si>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</si>
  <si>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</si>
  <si>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</si>
  <si>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</si>
  <si>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</si>
  <si>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</si>
  <si>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</si>
  <si>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</si>
  <si>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</si>
  <si>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</si>
  <si>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</si>
  <si>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</si>
  <si>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</si>
  <si>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</si>
  <si>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</si>
  <si>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</si>
  <si>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</si>
  <si>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</si>
  <si>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</si>
  <si>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</si>
  <si>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</si>
  <si>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</si>
  <si>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</si>
  <si>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</si>
  <si>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</si>
  <si>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</si>
  <si>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</si>
  <si>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</si>
  <si>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</si>
  <si>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</si>
  <si>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</si>
  <si>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</si>
  <si>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</si>
  <si>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</si>
  <si>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</si>
  <si>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</si>
  <si>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</si>
  <si>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</si>
  <si>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</si>
  <si>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</si>
  <si>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</si>
  <si>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</si>
  <si>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</si>
  <si>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</si>
  <si>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</si>
  <si>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</si>
  <si>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</si>
  <si>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</si>
  <si>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</si>
  <si>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</si>
  <si>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</si>
  <si>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</si>
  <si>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</si>
  <si>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</si>
  <si>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</si>
  <si>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</si>
  <si>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</si>
  <si>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</si>
  <si>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</si>
  <si>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</si>
  <si>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</si>
  <si>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</si>
  <si>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</si>
  <si>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</si>
  <si>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</si>
  <si>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</si>
  <si>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</si>
  <si>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</si>
  <si>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</si>
  <si>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</si>
  <si>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</si>
  <si>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</si>
  <si>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</si>
  <si>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</si>
  <si>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</si>
  <si>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</si>
  <si>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</si>
  <si>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</si>
  <si>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</si>
  <si>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</si>
  <si>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</si>
  <si>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</si>
  <si>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</si>
  <si>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</si>
  <si>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</si>
  <si>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</si>
  <si>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</si>
  <si>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</si>
  <si>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</si>
  <si>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</si>
  <si>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</si>
  <si>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</si>
  <si>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</si>
  <si>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</si>
  <si>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</si>
  <si>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</si>
  <si>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</si>
  <si>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</si>
  <si>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</si>
  <si>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</si>
  <si>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</si>
  <si>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</si>
  <si>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</si>
  <si>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</si>
  <si>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</si>
  <si>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</si>
  <si>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</si>
  <si>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</si>
  <si>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</si>
  <si>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</si>
  <si>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</si>
  <si>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</si>
  <si>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</si>
  <si>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</si>
  <si>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</si>
  <si>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</si>
  <si>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</si>
  <si>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</si>
  <si>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</si>
  <si>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</si>
  <si>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</si>
  <si>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</si>
  <si>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</si>
  <si>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</si>
  <si>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</si>
  <si>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</si>
  <si>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</si>
  <si>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</si>
  <si>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</si>
  <si>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</si>
  <si>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</si>
  <si>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</si>
  <si>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</si>
  <si>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</si>
  <si>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</si>
  <si>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</si>
  <si>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</si>
  <si>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</si>
  <si>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</si>
  <si>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</si>
  <si>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</si>
  <si>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</si>
  <si>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</si>
  <si>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</si>
  <si>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</si>
  <si>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</si>
  <si>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</si>
  <si>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</si>
  <si>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</si>
  <si>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</si>
  <si>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</si>
  <si>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</si>
  <si>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</si>
  <si>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</si>
  <si>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</si>
  <si>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</si>
  <si>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</si>
  <si>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</si>
  <si>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</si>
  <si>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</si>
  <si>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</si>
  <si>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</si>
  <si>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</si>
  <si>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</si>
  <si>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</si>
  <si>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</si>
  <si>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</si>
  <si>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</si>
  <si>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</si>
  <si>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</si>
  <si>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</si>
  <si>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</si>
  <si>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</si>
  <si>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</si>
  <si>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</si>
  <si>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</si>
  <si>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</si>
  <si>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</si>
  <si>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</si>
  <si>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</si>
  <si>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</si>
  <si>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</si>
  <si>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</si>
  <si>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</si>
  <si>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</si>
  <si>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</si>
  <si>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</si>
  <si>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</si>
  <si>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</si>
  <si>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</si>
  <si>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</si>
  <si>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</si>
  <si>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</si>
  <si>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</si>
  <si>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</si>
  <si>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</si>
  <si>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</si>
  <si>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</si>
  <si>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</si>
  <si>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</si>
  <si>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</si>
  <si>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</si>
  <si>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</si>
  <si>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</si>
  <si>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</si>
  <si>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</si>
  <si>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</si>
  <si>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</si>
  <si>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</si>
  <si>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</si>
  <si>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</si>
  <si>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</si>
  <si>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</si>
  <si>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</si>
  <si>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</si>
  <si>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</si>
  <si>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</si>
  <si>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</si>
  <si>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</si>
  <si>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</si>
  <si>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</si>
  <si>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</si>
  <si>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</si>
  <si>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</si>
  <si>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</si>
  <si>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</si>
  <si>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</si>
  <si>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</si>
  <si>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</si>
  <si>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</si>
  <si>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</si>
  <si>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</si>
  <si>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</si>
  <si>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</si>
  <si>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</si>
  <si>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</si>
  <si>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</si>
  <si>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</si>
  <si>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</si>
  <si>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</si>
  <si>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</si>
  <si>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</si>
  <si>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</si>
  <si>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</si>
  <si>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</si>
  <si>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</si>
  <si>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</si>
  <si>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</si>
  <si>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</si>
  <si>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</si>
  <si>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</si>
  <si>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</si>
  <si>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</si>
  <si>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</si>
  <si>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</si>
  <si>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</si>
  <si>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</si>
  <si>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</si>
  <si>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</si>
  <si>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</si>
  <si>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</si>
  <si>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</si>
  <si>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</si>
  <si>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</si>
  <si>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</si>
  <si>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</si>
  <si>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</si>
  <si>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</si>
  <si>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</si>
  <si>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</si>
  <si>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</si>
  <si>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</si>
  <si>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</si>
  <si>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</si>
  <si>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</si>
  <si>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</si>
  <si>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</si>
  <si>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</si>
  <si>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</si>
  <si>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</si>
  <si>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</si>
  <si>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</si>
  <si>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</si>
  <si>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</si>
  <si>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</si>
  <si>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</si>
  <si>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</si>
  <si>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</si>
  <si>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</si>
  <si>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</si>
  <si>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</si>
  <si>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</si>
  <si>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</si>
  <si>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</si>
  <si>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</si>
  <si>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</si>
  <si>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</si>
  <si>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</si>
  <si>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</si>
  <si>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</si>
  <si>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</si>
  <si>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</si>
  <si>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</si>
  <si>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</si>
  <si>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</si>
  <si>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</si>
  <si>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</si>
  <si>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</si>
  <si>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</si>
  <si>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</si>
  <si>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</si>
  <si>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</si>
  <si>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</si>
  <si>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</si>
  <si>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</si>
  <si>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</si>
  <si>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</si>
  <si>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</si>
  <si>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</si>
  <si>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</si>
  <si>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</si>
  <si>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</si>
  <si>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</si>
  <si>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</si>
  <si>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</si>
  <si>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</si>
  <si>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</si>
  <si>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</si>
  <si>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</si>
  <si>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</si>
  <si>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</si>
  <si>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</si>
  <si>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</si>
  <si>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</si>
  <si>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</si>
  <si>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</si>
  <si>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</si>
  <si>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</si>
  <si>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</si>
  <si>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</si>
  <si>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</si>
  <si>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</si>
  <si>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</si>
  <si>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</si>
  <si>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</si>
  <si>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</si>
  <si>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</si>
  <si>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</si>
  <si>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</si>
  <si>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</si>
  <si>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</si>
  <si>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</si>
  <si>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</si>
  <si>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</si>
  <si>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</si>
  <si>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</si>
  <si>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</si>
  <si>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</si>
  <si>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</si>
  <si>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</si>
  <si>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</si>
  <si>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</si>
  <si>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</si>
  <si>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</si>
  <si>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</si>
  <si>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</si>
  <si>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</si>
  <si>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</si>
  <si>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</si>
  <si>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</si>
  <si>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</si>
  <si>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</si>
  <si>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</si>
  <si>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</si>
  <si>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</si>
  <si>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</si>
  <si>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</si>
  <si>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</si>
  <si>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</si>
  <si>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</si>
  <si>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</si>
  <si>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</si>
  <si>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</si>
  <si>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</si>
  <si>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</si>
  <si>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</si>
  <si>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</si>
  <si>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</si>
  <si>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</si>
  <si>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</si>
  <si>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</si>
  <si>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</si>
  <si>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</si>
  <si>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</si>
  <si>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</si>
  <si>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</si>
  <si>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</si>
  <si>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</si>
  <si>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</si>
  <si>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</si>
  <si>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</si>
  <si>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</si>
  <si>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</si>
  <si>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</si>
  <si>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</si>
  <si>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</si>
  <si>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</si>
  <si>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</si>
  <si>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</si>
  <si>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</si>
  <si>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</si>
  <si>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</si>
  <si>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</si>
  <si>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</si>
  <si>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</si>
  <si>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</si>
  <si>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</si>
  <si>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</si>
  <si>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</si>
  <si>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</si>
  <si>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</si>
  <si>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</si>
  <si>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</si>
  <si>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</si>
  <si>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</si>
  <si>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</si>
  <si>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</si>
  <si>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</si>
  <si>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</si>
  <si>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</si>
  <si>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</si>
  <si>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</si>
  <si>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</si>
  <si>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</si>
  <si>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</si>
  <si>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</si>
  <si>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</si>
  <si>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</si>
  <si>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</si>
  <si>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</si>
  <si>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</si>
  <si>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</si>
  <si>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</si>
  <si>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</si>
  <si>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</si>
  <si>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</si>
  <si>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</si>
  <si>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</si>
  <si>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</si>
  <si>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</si>
  <si>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</si>
  <si>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</si>
  <si>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</si>
  <si>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</si>
  <si>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</si>
  <si>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</si>
  <si>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</si>
  <si>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</si>
  <si>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</si>
  <si>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</si>
  <si>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</si>
  <si>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</si>
  <si>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</si>
  <si>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</si>
  <si>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</si>
  <si>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</si>
  <si>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</si>
  <si>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</si>
  <si>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</si>
  <si>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</si>
  <si>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</si>
  <si>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</si>
  <si>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</si>
  <si>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</si>
  <si>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</si>
  <si>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</si>
  <si>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</si>
  <si>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</si>
  <si>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</si>
  <si>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</si>
  <si>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</si>
  <si>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</si>
  <si>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</si>
  <si>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</si>
  <si>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</si>
  <si>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</si>
  <si>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</si>
  <si>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</si>
  <si>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</si>
  <si>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</si>
  <si>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</si>
  <si>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</si>
  <si>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</si>
  <si>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</si>
  <si>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</si>
  <si>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</si>
  <si>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</si>
  <si>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</si>
  <si>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</si>
  <si>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</si>
  <si>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</si>
  <si>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</si>
  <si>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</si>
  <si>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</si>
  <si>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</si>
  <si>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</si>
  <si>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</si>
  <si>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</si>
  <si>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</si>
  <si>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</si>
  <si>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</si>
  <si>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</si>
  <si>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</si>
  <si>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</si>
  <si>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</si>
  <si>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</si>
  <si>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</si>
  <si>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</si>
  <si>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</si>
  <si>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</si>
  <si>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</si>
  <si>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</si>
  <si>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</si>
  <si>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</si>
  <si>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</si>
  <si>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</si>
  <si>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</si>
  <si>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</si>
  <si>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</si>
  <si>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</si>
  <si>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</si>
  <si>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</si>
  <si>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</si>
  <si>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</si>
  <si>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</si>
  <si>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</si>
  <si>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</si>
  <si>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</si>
  <si>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</si>
  <si>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</si>
  <si>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</si>
  <si>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</si>
  <si>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</si>
  <si>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</si>
  <si>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</si>
  <si>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</si>
  <si>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</si>
  <si>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</si>
  <si>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</si>
  <si>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</si>
  <si>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</si>
  <si>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</si>
  <si>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</si>
  <si>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</si>
  <si>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</si>
  <si>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</si>
  <si>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</si>
  <si>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</si>
  <si>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</si>
  <si>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</si>
  <si>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</si>
  <si>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</si>
  <si>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</si>
  <si>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</si>
  <si>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</si>
  <si>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</si>
  <si>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</si>
  <si>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</si>
  <si>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</si>
  <si>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</si>
  <si>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</si>
  <si>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</si>
  <si>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</si>
  <si>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</si>
  <si>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</si>
  <si>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</si>
  <si>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</si>
  <si>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</si>
  <si>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</si>
  <si>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</si>
  <si>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</si>
  <si>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</si>
  <si>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</si>
  <si>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</si>
  <si>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</si>
  <si>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</si>
  <si>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</si>
  <si>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</si>
  <si>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</si>
  <si>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</si>
  <si>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</si>
  <si>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</si>
  <si>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</si>
  <si>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</si>
  <si>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</si>
  <si>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</si>
  <si>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</si>
  <si>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</si>
  <si>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</si>
  <si>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</si>
  <si>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</si>
  <si>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</si>
  <si>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</si>
  <si>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</si>
  <si>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</si>
  <si>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</si>
  <si>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</si>
  <si>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</si>
  <si>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</si>
  <si>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</si>
  <si>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</si>
  <si>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</si>
  <si>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</si>
  <si>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</si>
  <si>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</si>
  <si>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</si>
  <si>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</si>
  <si>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</si>
  <si>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</si>
  <si>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</si>
  <si>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</si>
  <si>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</si>
  <si>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</si>
  <si>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</si>
  <si>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</si>
  <si>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</si>
  <si>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</si>
  <si>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</si>
  <si>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</si>
  <si>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</si>
  <si>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</si>
  <si>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</si>
  <si>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</si>
  <si>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</si>
  <si>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</si>
  <si>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</si>
  <si>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</si>
  <si>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</si>
  <si>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</si>
  <si>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</si>
  <si>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</si>
  <si>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</si>
  <si>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</si>
  <si>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</si>
  <si>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</si>
  <si>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</si>
  <si>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</si>
  <si>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</si>
  <si>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</si>
  <si>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</si>
  <si>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</si>
  <si>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</si>
  <si>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</si>
  <si>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</si>
  <si>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</si>
  <si>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</si>
  <si>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</si>
  <si>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</si>
  <si>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</si>
  <si>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</si>
  <si>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</si>
  <si>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</si>
  <si>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</si>
  <si>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</si>
  <si>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</si>
  <si>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</si>
  <si>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</si>
  <si>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</si>
  <si>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</si>
  <si>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</si>
  <si>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</si>
  <si>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</si>
  <si>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</si>
  <si>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</si>
  <si>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</si>
  <si>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</si>
  <si>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</si>
  <si>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</si>
  <si>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</si>
  <si>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</si>
  <si>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</si>
  <si>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</si>
  <si>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</si>
  <si>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</si>
  <si>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</si>
  <si>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</si>
  <si>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</si>
  <si>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</si>
  <si>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</si>
  <si>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</si>
  <si>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</si>
  <si>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</si>
  <si>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</si>
  <si>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</si>
  <si>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</si>
  <si>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</si>
  <si>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</si>
  <si>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</si>
  <si>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</si>
  <si>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</si>
  <si>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</si>
  <si>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</si>
  <si>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</si>
  <si>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</si>
  <si>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</si>
  <si>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</si>
  <si>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</si>
  <si>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</si>
  <si>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</si>
  <si>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</si>
  <si>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</si>
  <si>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</si>
  <si>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</si>
  <si>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</si>
  <si>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</si>
  <si>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</si>
  <si>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</si>
  <si>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</si>
  <si>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</si>
  <si>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</si>
  <si>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</si>
  <si>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</si>
  <si>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</si>
  <si>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</si>
  <si>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</si>
  <si>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</si>
  <si>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</si>
  <si>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</si>
  <si>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</si>
  <si>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</si>
  <si>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</si>
  <si>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</si>
  <si>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</si>
  <si>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</si>
  <si>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</si>
  <si>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</si>
  <si>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</si>
  <si>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</si>
  <si>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</si>
  <si>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</si>
  <si>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</si>
  <si>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</si>
  <si>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</si>
  <si>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</si>
  <si>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</si>
  <si>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</si>
  <si>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</si>
  <si>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</si>
  <si>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</si>
  <si>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</si>
  <si>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</si>
  <si>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</si>
  <si>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</si>
  <si>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</si>
  <si>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</si>
  <si>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</si>
  <si>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</si>
  <si>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</si>
  <si>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</si>
  <si>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</si>
  <si>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</si>
  <si>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</si>
  <si>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</si>
  <si>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</si>
  <si>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</si>
  <si>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</si>
  <si>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</si>
  <si>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</si>
  <si>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</si>
  <si>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</si>
  <si>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</si>
  <si>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</si>
  <si>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</si>
  <si>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</si>
  <si>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</si>
  <si>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</si>
  <si>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</si>
  <si>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</si>
  <si>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</si>
  <si>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</si>
  <si>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</si>
  <si>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</si>
  <si>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</si>
  <si>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</si>
  <si>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</si>
  <si>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</si>
  <si>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</si>
  <si>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</si>
  <si>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</si>
  <si>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</si>
  <si>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</si>
  <si>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</si>
  <si>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</si>
  <si>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</si>
  <si>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</si>
  <si>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</si>
  <si>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</si>
  <si>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</si>
  <si>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</si>
  <si>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</si>
  <si>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</si>
  <si>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</si>
  <si>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</si>
  <si>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</si>
  <si>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</si>
  <si>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</si>
  <si>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</si>
  <si>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</si>
  <si>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</si>
  <si>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</si>
  <si>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</si>
  <si>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</si>
  <si>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</si>
  <si>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</si>
  <si>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</si>
  <si>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</si>
  <si>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</si>
  <si>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</si>
  <si>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</si>
  <si>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</si>
  <si>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</si>
  <si>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</si>
  <si>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</si>
  <si>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</si>
  <si>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</si>
  <si>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</si>
  <si>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</si>
  <si>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</si>
  <si>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</si>
  <si>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</si>
  <si>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</si>
  <si>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</si>
  <si>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</si>
  <si>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</si>
  <si>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</si>
  <si>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</si>
  <si>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</si>
  <si>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</si>
  <si>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</si>
  <si>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</si>
  <si>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</si>
  <si>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</si>
  <si>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</si>
  <si>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</si>
  <si>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</si>
  <si>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</si>
  <si>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</si>
  <si>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</si>
  <si>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</si>
  <si>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</si>
  <si>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</si>
  <si>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</si>
  <si>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</si>
  <si>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</si>
  <si>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</si>
  <si>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</si>
  <si>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</si>
  <si>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</si>
  <si>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</si>
  <si>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</si>
  <si>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</si>
  <si>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</si>
  <si>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</si>
  <si>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</si>
  <si>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</si>
  <si>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</si>
  <si>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</si>
  <si>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</si>
  <si>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</si>
  <si>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</si>
  <si>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</si>
  <si>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</si>
  <si>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</si>
  <si>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</si>
  <si>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</si>
  <si>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</si>
  <si>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</si>
  <si>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</si>
  <si>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</si>
  <si>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</si>
  <si>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</si>
  <si>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</si>
  <si>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</si>
  <si>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</si>
  <si>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</si>
  <si>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</si>
  <si>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</si>
  <si>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</si>
  <si>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</si>
  <si>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</si>
  <si>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</si>
  <si>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</si>
  <si>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</si>
  <si>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</si>
  <si>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</si>
  <si>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</si>
  <si>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</si>
  <si>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</si>
  <si>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</si>
  <si>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</si>
  <si>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</si>
  <si>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</si>
  <si>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</si>
  <si>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</si>
  <si>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</si>
  <si>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</si>
  <si>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</si>
  <si>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</si>
  <si>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</si>
  <si>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</si>
  <si>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</si>
  <si>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</si>
  <si>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</si>
  <si>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</si>
  <si>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</si>
  <si>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</si>
  <si>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</si>
  <si>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</si>
  <si>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</si>
  <si>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</si>
  <si>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</si>
  <si>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</si>
  <si>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</si>
  <si>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</si>
  <si>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</si>
  <si>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</si>
  <si>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</si>
  <si>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</si>
  <si>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</si>
  <si>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</si>
  <si>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</si>
  <si>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</si>
  <si>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</si>
  <si>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</si>
  <si>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</si>
  <si>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</si>
  <si>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</si>
  <si>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</si>
  <si>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</si>
  <si>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</si>
  <si>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</si>
  <si>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</si>
  <si>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</si>
  <si>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</si>
  <si>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</si>
  <si>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</si>
  <si>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</si>
  <si>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</si>
  <si>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</si>
  <si>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</si>
  <si>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</si>
  <si>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</si>
  <si>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</si>
  <si>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</si>
  <si>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</si>
  <si>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</si>
  <si>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</si>
  <si>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</si>
  <si>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</si>
  <si>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</si>
  <si>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</si>
  <si>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</si>
  <si>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</si>
  <si>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</si>
  <si>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</si>
  <si>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</si>
  <si>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</si>
  <si>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</si>
  <si>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</si>
  <si>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</si>
  <si>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</si>
  <si>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</si>
  <si>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</si>
  <si>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</si>
  <si>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</si>
  <si>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</si>
  <si>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</si>
  <si>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</si>
  <si>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</si>
  <si>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</si>
  <si>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</si>
  <si>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</si>
  <si>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</si>
  <si>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</si>
  <si>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</si>
  <si>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</si>
  <si>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</si>
  <si>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</si>
  <si>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</si>
  <si>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</si>
  <si>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</si>
  <si>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</si>
  <si>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</si>
  <si>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</si>
  <si>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</si>
  <si>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</si>
  <si>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</si>
  <si>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</si>
  <si>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</si>
  <si>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</si>
  <si>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</si>
  <si>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</si>
  <si>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</si>
  <si>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</si>
  <si>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</si>
  <si>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</si>
  <si>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</si>
  <si>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</si>
  <si>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</si>
  <si>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</si>
  <si>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</si>
  <si>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</si>
  <si>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</si>
  <si>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</si>
  <si>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</si>
  <si>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</si>
  <si>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</si>
  <si>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</si>
  <si>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</si>
  <si>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</si>
  <si>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</si>
  <si>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</si>
  <si>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</si>
  <si>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</si>
  <si>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</si>
  <si>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</si>
  <si>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</si>
  <si>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</si>
  <si>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</si>
  <si>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</si>
  <si>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</si>
  <si>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</si>
  <si>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</si>
  <si>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</si>
  <si>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</si>
  <si>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</si>
  <si>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</si>
  <si>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</si>
  <si>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</si>
  <si>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</si>
  <si>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</si>
  <si>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</si>
  <si>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</si>
  <si>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</si>
  <si>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</si>
  <si>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</si>
  <si>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</si>
  <si>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</si>
  <si>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</si>
  <si>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</si>
  <si>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</si>
  <si>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</si>
  <si>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</si>
  <si>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</si>
  <si>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</si>
  <si>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</si>
  <si>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</si>
  <si>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</si>
  <si>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</si>
  <si>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</si>
  <si>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</si>
  <si>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</si>
  <si>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</si>
  <si>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</si>
  <si>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</si>
  <si>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</si>
  <si>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</si>
  <si>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</si>
  <si>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</si>
  <si>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</si>
  <si>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</si>
  <si>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</si>
  <si>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</si>
  <si>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</si>
  <si>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</si>
  <si>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</si>
  <si>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</si>
  <si>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</si>
  <si>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</si>
  <si>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</si>
  <si>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</si>
  <si>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</si>
  <si>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</si>
  <si>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</si>
  <si>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</si>
  <si>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</si>
  <si>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</si>
  <si>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</si>
  <si>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</si>
  <si>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</si>
  <si>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</si>
  <si>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</si>
  <si>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</si>
  <si>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</si>
  <si>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</si>
  <si>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</si>
  <si>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</si>
  <si>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</si>
  <si>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</si>
  <si>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</si>
  <si>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</si>
  <si>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</si>
  <si>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</si>
  <si>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</si>
  <si>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</si>
  <si>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</si>
  <si>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</si>
  <si>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</si>
  <si>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</si>
  <si>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</si>
  <si>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</si>
  <si>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</si>
  <si>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</si>
  <si>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</si>
  <si>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</si>
  <si>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</si>
  <si>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</si>
  <si>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</si>
  <si>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</si>
  <si>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</si>
  <si>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</si>
  <si>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</si>
  <si>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</si>
  <si>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</si>
  <si>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</si>
  <si>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</si>
  <si>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</si>
  <si>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</si>
  <si>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</si>
  <si>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</si>
  <si>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</si>
  <si>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</si>
  <si>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</si>
  <si>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</si>
  <si>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</si>
  <si>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</si>
  <si>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</si>
  <si>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</si>
  <si>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</si>
  <si>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</si>
  <si>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</si>
  <si>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</si>
  <si>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</si>
  <si>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</si>
  <si>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</si>
  <si>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</si>
  <si>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</si>
  <si>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</si>
  <si>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</si>
  <si>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</si>
  <si>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</si>
  <si>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</si>
  <si>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</si>
  <si>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</si>
  <si>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</si>
  <si>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</si>
  <si>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</si>
  <si>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</si>
  <si>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</si>
  <si>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</si>
  <si>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</si>
  <si>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</si>
  <si>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</si>
  <si>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</si>
  <si>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</si>
  <si>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</si>
  <si>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</si>
  <si>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</si>
  <si>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</si>
  <si>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</si>
  <si>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</si>
  <si>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</si>
  <si>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</si>
  <si>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</si>
  <si>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</si>
  <si>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</si>
  <si>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</si>
  <si>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</si>
  <si>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</si>
  <si>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</si>
  <si>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</si>
  <si>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</si>
  <si>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</si>
  <si>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</si>
  <si>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</si>
  <si>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</si>
  <si>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</si>
  <si>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</si>
  <si>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</si>
  <si>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</si>
  <si>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</si>
  <si>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</si>
  <si>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</si>
  <si>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</si>
  <si>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</si>
  <si>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</si>
  <si>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</si>
  <si>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</si>
  <si>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</si>
  <si>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</si>
  <si>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</si>
  <si>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</si>
  <si>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</si>
  <si>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</si>
  <si>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</si>
  <si>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</si>
  <si>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</si>
  <si>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</si>
  <si>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</si>
  <si>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</si>
  <si>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</si>
  <si>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</si>
  <si>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</si>
  <si>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</si>
  <si>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</si>
  <si>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</si>
  <si>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</si>
  <si>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</si>
  <si>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</si>
  <si>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</si>
  <si>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</si>
  <si>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</si>
  <si>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</si>
  <si>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</si>
  <si>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</si>
  <si>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</si>
  <si>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</si>
  <si>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</si>
  <si>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</si>
  <si>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</si>
  <si>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</si>
  <si>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</si>
  <si>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</si>
  <si>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</si>
  <si>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</si>
  <si>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</si>
  <si>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</si>
  <si>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</si>
  <si>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</si>
  <si>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</si>
  <si>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</si>
  <si>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</si>
  <si>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</si>
  <si>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</si>
  <si>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</si>
  <si>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</si>
  <si>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</si>
  <si>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</si>
  <si>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</si>
  <si>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</si>
  <si>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</si>
  <si>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</si>
  <si>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</si>
  <si>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</si>
  <si>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</si>
  <si>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</si>
  <si>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</si>
  <si>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</si>
  <si>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</si>
  <si>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</si>
  <si>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</si>
  <si>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</si>
  <si>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</si>
  <si>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</si>
  <si>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</si>
  <si>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</si>
  <si>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</si>
  <si>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</si>
  <si>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</si>
  <si>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</si>
  <si>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</si>
  <si>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</si>
  <si>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</si>
  <si>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</si>
  <si>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</si>
  <si>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</si>
  <si>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</si>
  <si>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</si>
  <si>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</si>
  <si>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</si>
  <si>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</si>
  <si>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</si>
  <si>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</si>
  <si>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</si>
  <si>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</si>
  <si>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</si>
  <si>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</si>
  <si>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</si>
  <si>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</si>
  <si>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</si>
  <si>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</si>
  <si>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</si>
  <si>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</si>
  <si>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</si>
  <si>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</si>
  <si>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</si>
  <si>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</si>
  <si>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</si>
  <si>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</si>
  <si>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</si>
  <si>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</si>
  <si>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</si>
  <si>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</si>
  <si>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</si>
  <si>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</si>
  <si>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</si>
  <si>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</si>
  <si>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</si>
  <si>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</si>
  <si>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</si>
  <si>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</si>
  <si>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</si>
  <si>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</si>
  <si>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</si>
  <si>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</si>
  <si>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</si>
  <si>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</si>
  <si>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</si>
  <si>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</si>
  <si>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</si>
  <si>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</si>
  <si>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</si>
  <si>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</si>
  <si>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</si>
  <si>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</si>
  <si>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</si>
  <si>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</si>
  <si>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</si>
  <si>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</si>
  <si>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</si>
  <si>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</si>
  <si>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</si>
  <si>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</si>
  <si>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</si>
  <si>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</si>
  <si>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</si>
  <si>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</si>
  <si>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</si>
  <si>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</si>
  <si>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</si>
  <si>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</si>
  <si>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</si>
  <si>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</si>
  <si>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</si>
  <si>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</si>
  <si>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</si>
  <si>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</si>
  <si>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</si>
  <si>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</si>
  <si>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</si>
  <si>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</si>
  <si>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</si>
  <si>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</si>
  <si>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</si>
  <si>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</si>
  <si>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</si>
  <si>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</si>
  <si>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</si>
  <si>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</si>
  <si>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</si>
  <si>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</si>
  <si>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</si>
  <si>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</si>
  <si>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</si>
  <si>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</si>
  <si>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</si>
  <si>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</si>
  <si>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</si>
  <si>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</si>
  <si>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</si>
  <si>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</si>
  <si>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</si>
  <si>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</si>
  <si>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</si>
  <si>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</si>
  <si>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</si>
  <si>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</si>
  <si>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</si>
  <si>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</si>
  <si>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</si>
  <si>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</si>
  <si>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</si>
  <si>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</si>
  <si>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</si>
  <si>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</si>
  <si>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</si>
  <si>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</si>
  <si>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</si>
  <si>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</si>
  <si>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</si>
  <si>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</si>
  <si>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</si>
  <si>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</si>
  <si>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</si>
  <si>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</si>
  <si>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</si>
  <si>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</si>
  <si>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</si>
  <si>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</si>
  <si>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</si>
  <si>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</si>
  <si>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</si>
  <si>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</si>
  <si>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</si>
  <si>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</si>
  <si>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</si>
  <si>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</si>
  <si>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</si>
  <si>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</si>
  <si>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</si>
  <si>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</si>
  <si>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</si>
  <si>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</si>
  <si>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</si>
  <si>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</si>
  <si>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</si>
  <si>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</si>
  <si>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</si>
  <si>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</si>
  <si>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</si>
  <si>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</si>
  <si>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</si>
  <si>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</si>
  <si>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</si>
  <si>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</si>
  <si>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</si>
  <si>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</si>
  <si>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</si>
  <si>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</si>
  <si>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</si>
  <si>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</si>
  <si>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</si>
  <si>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</si>
  <si>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</si>
  <si>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</si>
  <si>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</si>
  <si>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</si>
  <si>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</si>
  <si>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</si>
  <si>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</si>
  <si>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</si>
  <si>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</si>
  <si>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</si>
  <si>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</si>
  <si>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</si>
  <si>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</si>
  <si>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</si>
  <si>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</si>
  <si>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</si>
  <si>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</si>
  <si>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</si>
  <si>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</si>
  <si>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</si>
  <si>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</si>
  <si>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</si>
  <si>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</si>
  <si>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</si>
  <si>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</si>
  <si>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</si>
  <si>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</si>
  <si>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</si>
  <si>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</si>
  <si>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</si>
  <si>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</si>
  <si>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</si>
  <si>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</si>
  <si>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</si>
  <si>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</si>
  <si>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</si>
  <si>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</si>
  <si>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</si>
  <si>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</si>
  <si>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</si>
  <si>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</si>
  <si>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</si>
  <si>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</si>
  <si>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</si>
  <si>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</si>
  <si>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</si>
  <si>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</si>
  <si>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</si>
  <si>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</si>
  <si>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</si>
  <si>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</si>
  <si>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</si>
  <si>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</si>
  <si>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</si>
  <si>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</si>
  <si>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</si>
  <si>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</si>
  <si>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</si>
  <si>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</si>
  <si>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</si>
  <si>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</si>
  <si>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</si>
  <si>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</si>
  <si>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</si>
  <si>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</si>
  <si>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</si>
  <si>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</si>
  <si>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</si>
  <si>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</si>
  <si>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</si>
  <si>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</si>
  <si>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</si>
  <si>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</si>
  <si>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</si>
  <si>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</si>
  <si>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</si>
  <si>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</si>
  <si>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</si>
  <si>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</si>
  <si>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</si>
  <si>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</si>
  <si>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</si>
  <si>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</si>
  <si>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</si>
  <si>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</si>
  <si>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</si>
  <si>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</si>
  <si>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</si>
  <si>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</si>
  <si>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</si>
  <si>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</si>
  <si>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</si>
  <si>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</si>
  <si>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</si>
  <si>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</si>
  <si>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</si>
  <si>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</si>
  <si>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</si>
  <si>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</si>
  <si>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</si>
  <si>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</si>
  <si>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</si>
  <si>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</si>
  <si>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</si>
  <si>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</si>
  <si>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</si>
  <si>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</si>
  <si>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</si>
  <si>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</si>
  <si>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</si>
  <si>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</si>
  <si>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</si>
  <si>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</si>
  <si>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</si>
  <si>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</si>
  <si>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</si>
  <si>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</si>
  <si>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</si>
  <si>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</si>
  <si>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</si>
  <si>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</si>
  <si>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</si>
  <si>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</si>
  <si>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</si>
  <si>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</si>
  <si>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</si>
  <si>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</si>
  <si>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</si>
  <si>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</si>
  <si>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</si>
  <si>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</si>
  <si>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</si>
  <si>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</si>
  <si>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</si>
  <si>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</si>
  <si>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</si>
  <si>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</si>
  <si>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</si>
  <si>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</si>
  <si>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</si>
  <si>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</si>
  <si>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</si>
  <si>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</si>
  <si>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</si>
  <si>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</si>
  <si>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</si>
  <si>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</si>
  <si>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</si>
  <si>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</si>
  <si>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</si>
  <si>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</si>
  <si>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</si>
  <si>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</si>
  <si>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</si>
  <si>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</si>
  <si>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</si>
  <si>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</si>
  <si>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</si>
  <si>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</si>
  <si>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</si>
  <si>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</si>
  <si>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</si>
  <si>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</si>
  <si>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</si>
  <si>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</si>
  <si>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</si>
  <si>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</si>
  <si>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</si>
  <si>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</si>
  <si>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</si>
  <si>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</si>
  <si>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</si>
  <si>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</si>
  <si>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</si>
  <si>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</si>
  <si>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</si>
  <si>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</si>
  <si>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</si>
  <si>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</si>
  <si>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</si>
  <si>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</si>
  <si>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</si>
  <si>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</si>
  <si>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</si>
  <si>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</si>
  <si>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</si>
  <si>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</si>
  <si>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</si>
  <si>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</si>
  <si>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</si>
  <si>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</si>
  <si>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</si>
  <si>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</si>
  <si>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</si>
  <si>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</si>
  <si>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</si>
  <si>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</si>
  <si>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</si>
  <si>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</si>
  <si>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</si>
  <si>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</si>
  <si>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</si>
  <si>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</si>
  <si>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</si>
  <si>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</si>
  <si>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</si>
  <si>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</si>
  <si>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</si>
  <si>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</si>
  <si>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</si>
  <si>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</si>
  <si>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</si>
  <si>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</si>
  <si>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</si>
  <si>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</si>
  <si>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</si>
  <si>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</si>
  <si>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</si>
  <si>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</si>
  <si>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</si>
  <si>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</si>
  <si>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</si>
  <si>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</si>
  <si>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</si>
  <si>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</si>
  <si>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</si>
  <si>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</si>
  <si>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</si>
  <si>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</si>
  <si>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</si>
  <si>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</si>
  <si>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</si>
  <si>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</si>
  <si>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</si>
  <si>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</si>
  <si>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</si>
  <si>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</si>
  <si>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</si>
  <si>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</si>
  <si>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</si>
  <si>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</si>
  <si>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</si>
  <si>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</si>
  <si>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</si>
  <si>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</si>
  <si>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</si>
  <si>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</si>
  <si>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</si>
  <si>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</si>
  <si>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</si>
  <si>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</si>
  <si>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</si>
  <si>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</si>
  <si>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</si>
  <si>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</si>
  <si>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</si>
  <si>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</si>
  <si>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</si>
  <si>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</si>
  <si>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</si>
  <si>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</si>
  <si>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</si>
  <si>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</si>
  <si>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</si>
  <si>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</si>
  <si>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</si>
  <si>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</si>
  <si>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</si>
  <si>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</si>
  <si>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</si>
  <si>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</si>
  <si>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</si>
  <si>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</si>
  <si>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</si>
  <si>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</si>
  <si>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</si>
  <si>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</si>
  <si>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</si>
  <si>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</si>
  <si>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</si>
  <si>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</si>
  <si>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</si>
  <si>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</si>
  <si>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</si>
  <si>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</si>
  <si>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</si>
  <si>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</si>
  <si>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</si>
  <si>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</si>
  <si>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</si>
  <si>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</si>
  <si>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</si>
  <si>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</si>
  <si>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</si>
  <si>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</si>
  <si>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</si>
  <si>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</si>
  <si>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</si>
  <si>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</si>
  <si>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</si>
  <si>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</si>
  <si>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</si>
  <si>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</si>
  <si>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</si>
  <si>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</si>
  <si>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</si>
  <si>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</si>
  <si>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</si>
  <si>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</si>
  <si>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</si>
  <si>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</si>
  <si>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</si>
  <si>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</si>
  <si>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</si>
  <si>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</si>
  <si>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</si>
  <si>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</si>
  <si>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</si>
  <si>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</si>
  <si>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</si>
  <si>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</si>
  <si>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</si>
  <si>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</si>
  <si>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</si>
  <si>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</si>
  <si>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</si>
  <si>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</si>
  <si>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</si>
  <si>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</si>
  <si>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</si>
  <si>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</si>
  <si>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</si>
  <si>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</si>
  <si>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</si>
  <si>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</si>
  <si>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</si>
  <si>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</si>
  <si>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</si>
  <si>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</si>
  <si>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</si>
  <si>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</si>
  <si>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</si>
  <si>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</si>
  <si>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</si>
  <si>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</si>
  <si>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</si>
  <si>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</si>
  <si>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</si>
  <si>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</si>
  <si>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</si>
  <si>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</si>
  <si>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</si>
  <si>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</si>
  <si>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</si>
  <si>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</si>
  <si>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</si>
  <si>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</si>
  <si>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</si>
  <si>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</si>
  <si>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</si>
  <si>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</si>
  <si>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</si>
  <si>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</si>
  <si>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</si>
  <si>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</si>
  <si>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</si>
  <si>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</si>
  <si>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</si>
  <si>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</si>
  <si>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</si>
  <si>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</si>
  <si>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</si>
  <si>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</si>
  <si>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</si>
  <si>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</si>
  <si>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</si>
  <si>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</si>
  <si>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</si>
  <si>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</si>
  <si>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</si>
  <si>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</si>
  <si>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</si>
  <si>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</si>
  <si>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</si>
  <si>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</si>
  <si>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</si>
  <si>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</si>
  <si>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</si>
  <si>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</si>
  <si>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</si>
  <si>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</si>
  <si>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</si>
  <si>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</si>
  <si>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</si>
  <si>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</si>
  <si>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</si>
  <si>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</si>
  <si>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</si>
  <si>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</si>
  <si>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</si>
  <si>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</si>
  <si>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</si>
  <si>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</si>
  <si>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</si>
  <si>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</si>
  <si>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</si>
  <si>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</si>
  <si>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</si>
  <si>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</si>
  <si>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</si>
  <si>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</si>
  <si>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</si>
  <si>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</si>
  <si>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</si>
  <si>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</si>
  <si>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</si>
  <si>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</si>
  <si>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</si>
  <si>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</si>
  <si>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</si>
  <si>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</si>
  <si>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</si>
  <si>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</si>
  <si>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</si>
  <si>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</si>
  <si>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</si>
  <si>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</si>
  <si>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</si>
  <si>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</si>
  <si>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</si>
  <si>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</si>
  <si>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</si>
  <si>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</si>
  <si>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</si>
  <si>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</si>
  <si>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</si>
  <si>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</si>
  <si>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</si>
  <si>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</si>
  <si>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</si>
  <si>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</si>
  <si>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</si>
  <si>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</si>
  <si>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</si>
  <si>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</si>
  <si>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</si>
  <si>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</si>
  <si>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</si>
  <si>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</si>
  <si>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</si>
  <si>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</si>
  <si>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</si>
  <si>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</si>
  <si>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</si>
  <si>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</si>
  <si>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</si>
  <si>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</si>
  <si>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</si>
  <si>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</si>
  <si>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</si>
  <si>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</si>
  <si>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</si>
  <si>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</si>
  <si>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</si>
  <si>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</si>
  <si>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</si>
  <si>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</si>
  <si>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</si>
  <si>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</si>
  <si>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</si>
  <si>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</si>
  <si>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</si>
  <si>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</si>
  <si>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</si>
  <si>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</si>
  <si>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</si>
  <si>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</si>
  <si>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</si>
  <si>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</si>
  <si>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</si>
  <si>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</si>
  <si>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</si>
  <si>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</si>
  <si>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</si>
  <si>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</si>
  <si>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</si>
  <si>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</si>
  <si>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</si>
  <si>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</si>
  <si>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</si>
  <si>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</si>
  <si>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</si>
  <si>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</si>
  <si>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</si>
  <si>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</si>
  <si>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</si>
  <si>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</si>
  <si>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</si>
  <si>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</si>
  <si>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</si>
  <si>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</si>
  <si>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</si>
  <si>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</si>
  <si>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</si>
  <si>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</si>
  <si>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</si>
  <si>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</si>
  <si>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</si>
  <si>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</si>
  <si>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</si>
  <si>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</si>
  <si>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</si>
  <si>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</si>
  <si>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</si>
  <si>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</si>
  <si>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</si>
  <si>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</si>
  <si>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</si>
  <si>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</si>
  <si>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</si>
  <si>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</si>
  <si>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</si>
  <si>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</si>
  <si>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</si>
  <si>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</si>
  <si>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</si>
  <si>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</si>
  <si>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</si>
  <si>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</si>
  <si>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</si>
  <si>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</si>
  <si>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</si>
  <si>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</si>
  <si>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</si>
  <si>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</si>
  <si>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</si>
  <si>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</si>
  <si>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</si>
  <si>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</si>
  <si>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</si>
  <si>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</si>
  <si>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</si>
  <si>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</si>
  <si>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</si>
  <si>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</si>
  <si>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</si>
  <si>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</si>
  <si>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</si>
  <si>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</si>
  <si>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</si>
  <si>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</si>
  <si>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</si>
  <si>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</si>
  <si>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</si>
  <si>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</si>
  <si>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</si>
  <si>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</si>
  <si>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</si>
  <si>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</si>
  <si>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</si>
  <si>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</si>
  <si>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</si>
  <si>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</si>
  <si>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</si>
  <si>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</si>
  <si>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</si>
  <si>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</si>
  <si>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</si>
  <si>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</si>
  <si>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</si>
  <si>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</si>
  <si>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</si>
  <si>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</si>
  <si>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</si>
  <si>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</si>
  <si>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</si>
  <si>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</si>
  <si>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</si>
  <si>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</si>
  <si>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</si>
  <si>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</si>
  <si>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</si>
  <si>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</si>
  <si>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</si>
  <si>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</si>
  <si>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</si>
  <si>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</si>
  <si>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</si>
  <si>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</si>
  <si>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</si>
  <si>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</si>
  <si>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</si>
  <si>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</si>
  <si>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</si>
  <si>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</si>
  <si>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</si>
  <si>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</si>
  <si>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</si>
  <si>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</si>
  <si>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</si>
  <si>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</si>
  <si>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</si>
  <si>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</si>
  <si>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</si>
  <si>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</si>
  <si>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</si>
  <si>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</si>
  <si>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</si>
  <si>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</si>
  <si>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</si>
  <si>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</si>
  <si>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</si>
  <si>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</si>
  <si>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</si>
  <si>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</si>
  <si>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</si>
  <si>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</si>
  <si>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</si>
  <si>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</si>
  <si>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</si>
  <si>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</si>
  <si>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</si>
  <si>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</si>
  <si>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</si>
  <si>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</si>
  <si>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</si>
  <si>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</si>
  <si>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</si>
  <si>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</si>
  <si>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</si>
  <si>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</si>
  <si>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</si>
  <si>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</si>
  <si>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</si>
  <si>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</si>
  <si>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</si>
  <si>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</si>
  <si>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</si>
  <si>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</si>
  <si>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</si>
  <si>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</si>
  <si>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</si>
  <si>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</si>
  <si>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</si>
  <si>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</si>
  <si>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</si>
  <si>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</si>
  <si>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</si>
  <si>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</si>
  <si>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</si>
  <si>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</si>
  <si>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</si>
  <si>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</si>
  <si>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</si>
  <si>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</si>
  <si>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</si>
  <si>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</si>
  <si>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</si>
  <si>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</si>
  <si>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</si>
  <si>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</si>
  <si>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</si>
  <si>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</si>
  <si>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</si>
  <si>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</si>
  <si>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</si>
  <si>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</si>
  <si>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</si>
  <si>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</si>
  <si>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</si>
  <si>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</si>
  <si>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</si>
  <si>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</si>
  <si>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</si>
  <si>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</si>
  <si>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</si>
  <si>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</si>
  <si>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</si>
  <si>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</si>
  <si>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</si>
  <si>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</si>
  <si>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</si>
  <si>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</si>
  <si>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</si>
  <si>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</si>
  <si>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</si>
  <si>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</si>
  <si>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</si>
  <si>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</si>
  <si>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</si>
  <si>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</si>
  <si>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</si>
  <si>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</si>
  <si>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</si>
  <si>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</si>
  <si>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</si>
  <si>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</si>
  <si>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</si>
  <si>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</si>
  <si>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</si>
  <si>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</si>
  <si>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</si>
  <si>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</si>
  <si>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</si>
  <si>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</si>
  <si>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</si>
  <si>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</si>
  <si>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</si>
  <si>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</si>
  <si>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</si>
  <si>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</si>
  <si>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</si>
  <si>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</si>
  <si>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</si>
  <si>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</si>
  <si>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</si>
  <si>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</si>
  <si>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</si>
  <si>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</si>
  <si>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</si>
  <si>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</si>
  <si>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</si>
  <si>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</si>
  <si>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</si>
  <si>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</si>
  <si>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</si>
  <si>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</si>
  <si>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</si>
  <si>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</si>
  <si>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</si>
  <si>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</si>
  <si>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</si>
  <si>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</si>
  <si>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</si>
  <si>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</si>
  <si>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</si>
  <si>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</si>
  <si>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</si>
  <si>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</si>
  <si>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</si>
  <si>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</si>
  <si>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</si>
  <si>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</si>
  <si>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</si>
  <si>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</si>
  <si>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</si>
  <si>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</si>
  <si>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</si>
  <si>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</si>
  <si>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</si>
  <si>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</si>
  <si>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</si>
  <si>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</si>
  <si>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</si>
  <si>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</si>
  <si>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</si>
  <si>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</si>
  <si>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</si>
  <si>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</si>
  <si>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</si>
  <si>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</si>
  <si>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</si>
  <si>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</si>
  <si>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</si>
  <si>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</si>
  <si>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</si>
  <si>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</si>
  <si>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</si>
  <si>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</si>
  <si>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</si>
  <si>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</si>
  <si>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</si>
  <si>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</si>
  <si>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</si>
  <si>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</si>
  <si>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</si>
  <si>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</si>
  <si>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</si>
  <si>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</si>
  <si>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</si>
  <si>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</si>
  <si>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</si>
  <si>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</si>
  <si>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</si>
  <si>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</si>
  <si>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</si>
  <si>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</si>
  <si>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</si>
  <si>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</si>
  <si>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</si>
  <si>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</si>
  <si>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</si>
  <si>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</si>
  <si>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</si>
  <si>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</si>
  <si>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</si>
  <si>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</si>
  <si>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</si>
  <si>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</si>
  <si>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</si>
  <si>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</si>
  <si>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</si>
  <si>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</si>
  <si>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</si>
  <si>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</si>
  <si>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</si>
  <si>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</si>
  <si>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</si>
  <si>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</si>
  <si>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</si>
  <si>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</si>
  <si>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</si>
  <si>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</si>
  <si>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</si>
  <si>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</si>
  <si>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</si>
  <si>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</si>
  <si>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</si>
  <si>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</si>
  <si>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</si>
  <si>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</si>
  <si>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</si>
  <si>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</si>
  <si>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</si>
  <si>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</si>
  <si>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</si>
  <si>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</si>
  <si>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</si>
  <si>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</si>
  <si>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</si>
  <si>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</si>
  <si>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</si>
  <si>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</si>
  <si>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</si>
  <si>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</si>
  <si>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</si>
  <si>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</si>
  <si>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</si>
  <si>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</si>
  <si>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</si>
  <si>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</si>
  <si>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</si>
  <si>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</si>
  <si>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</si>
  <si>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</si>
  <si>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</si>
  <si>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</si>
  <si>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</si>
  <si>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</si>
  <si>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</si>
  <si>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</si>
  <si>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</si>
  <si>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</si>
  <si>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</si>
  <si>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</si>
  <si>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</si>
  <si>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</si>
  <si>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</si>
  <si>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</si>
  <si>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</si>
  <si>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</si>
  <si>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</si>
  <si>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</si>
  <si>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</si>
  <si>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</si>
  <si>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</si>
  <si>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</si>
  <si>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</si>
  <si>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</si>
  <si>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</si>
  <si>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</si>
  <si>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</si>
  <si>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</si>
  <si>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</si>
  <si>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</si>
  <si>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</si>
  <si>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</si>
  <si>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</si>
  <si>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</si>
  <si>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</si>
  <si>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</si>
  <si>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</si>
  <si>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</si>
  <si>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</si>
  <si>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</si>
  <si>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</si>
  <si>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</si>
  <si>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</si>
  <si>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</si>
  <si>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</si>
  <si>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</si>
  <si>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</si>
  <si>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</si>
  <si>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</si>
  <si>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</si>
  <si>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</si>
  <si>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</si>
  <si>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</si>
  <si>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</si>
  <si>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</si>
  <si>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</si>
  <si>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</si>
  <si>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</si>
  <si>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</si>
  <si>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</si>
  <si>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</si>
  <si>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</si>
  <si>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</si>
  <si>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</si>
  <si>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</si>
  <si>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</si>
  <si>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</si>
  <si>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</si>
  <si>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</si>
  <si>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</si>
  <si>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</si>
  <si>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</si>
  <si>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</si>
  <si>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</si>
  <si>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</si>
  <si>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</si>
  <si>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</si>
  <si>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</si>
  <si>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</si>
  <si>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</si>
  <si>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</si>
  <si>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</si>
  <si>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</si>
  <si>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</si>
  <si>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</si>
  <si>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</si>
  <si>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</si>
  <si>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</si>
  <si>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</si>
  <si>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</si>
  <si>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</si>
  <si>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</si>
  <si>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</si>
  <si>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</si>
  <si>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</si>
  <si>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</si>
  <si>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</si>
  <si>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</si>
  <si>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</si>
  <si>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</si>
  <si>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</si>
  <si>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</si>
  <si>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</si>
  <si>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</si>
  <si>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</si>
  <si>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</si>
  <si>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</si>
  <si>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</si>
  <si>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</si>
  <si>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</si>
  <si>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</si>
  <si>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</si>
  <si>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</si>
  <si>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</si>
  <si>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</si>
  <si>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</si>
  <si>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</si>
  <si>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</si>
  <si>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</si>
  <si>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</si>
  <si>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</si>
  <si>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</si>
  <si>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</si>
  <si>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</si>
  <si>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</si>
  <si>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</si>
  <si>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</si>
  <si>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</si>
  <si>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</si>
  <si>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</si>
  <si>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</si>
  <si>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</si>
  <si>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</si>
  <si>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</si>
  <si>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</si>
  <si>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</si>
  <si>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</si>
  <si>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</si>
  <si>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</si>
  <si>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</si>
  <si>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</si>
  <si>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</si>
  <si>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</si>
  <si>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</si>
  <si>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</si>
  <si>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</si>
  <si>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</si>
  <si>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</si>
  <si>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</si>
  <si>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</si>
  <si>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</si>
  <si>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</si>
  <si>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</si>
  <si>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</si>
  <si>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</si>
  <si>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</si>
  <si>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</si>
  <si>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</si>
  <si>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</si>
  <si>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</si>
  <si>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</si>
  <si>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</si>
  <si>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</si>
  <si>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</si>
  <si>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</si>
  <si>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</si>
  <si>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</si>
  <si>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</si>
  <si>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</si>
  <si>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</si>
  <si>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</si>
  <si>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</si>
  <si>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</si>
  <si>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</si>
  <si>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</si>
  <si>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</si>
  <si>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</si>
  <si>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</si>
  <si>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</si>
  <si>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</si>
  <si>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</si>
  <si>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</si>
  <si>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</si>
  <si>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</si>
  <si>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</si>
  <si>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</si>
  <si>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</si>
  <si>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</si>
  <si>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</si>
  <si>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</si>
  <si>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</si>
  <si>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</si>
  <si>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</si>
  <si>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</si>
  <si>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</si>
  <si>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</si>
  <si>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</si>
  <si>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</si>
  <si>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</si>
  <si>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</si>
  <si>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</si>
  <si>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</si>
  <si>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</si>
  <si>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</si>
  <si>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</si>
  <si>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</si>
  <si>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</si>
  <si>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</si>
  <si>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</si>
  <si>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</si>
  <si>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</si>
  <si>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</si>
  <si>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</si>
  <si>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</si>
  <si>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</si>
  <si>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</si>
  <si>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</si>
  <si>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</si>
  <si>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</si>
  <si>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</si>
  <si>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</si>
  <si>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</si>
  <si>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</si>
  <si>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</si>
  <si>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</si>
  <si>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</si>
  <si>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</si>
  <si>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</si>
  <si>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</si>
  <si>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</si>
  <si>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</si>
  <si>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</si>
  <si>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</si>
  <si>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</si>
  <si>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</si>
  <si>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</si>
  <si>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</si>
  <si>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</si>
  <si>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</si>
  <si>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</si>
  <si>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</si>
  <si>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</si>
  <si>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</si>
  <si>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</si>
  <si>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</si>
  <si>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</si>
  <si>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</si>
  <si>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</si>
  <si>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</si>
  <si>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</si>
  <si>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</si>
  <si>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</si>
  <si>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</si>
  <si>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</si>
  <si>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</si>
  <si>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</si>
  <si>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</si>
  <si>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</si>
  <si>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</si>
  <si>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</si>
  <si>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</si>
  <si>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</si>
  <si>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</si>
  <si>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</si>
  <si>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</si>
  <si>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</si>
  <si>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</si>
  <si>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</si>
  <si>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</si>
  <si>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</si>
  <si>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</si>
  <si>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</si>
  <si>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</si>
  <si>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</si>
  <si>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</si>
  <si>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</si>
  <si>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</si>
  <si>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</si>
  <si>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</si>
  <si>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</si>
  <si>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</si>
  <si>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</si>
  <si>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</si>
  <si>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</si>
  <si>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</si>
  <si>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</si>
  <si>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</si>
  <si>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</si>
  <si>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</si>
  <si>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</si>
  <si>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</si>
  <si>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</si>
  <si>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</si>
  <si>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</si>
  <si>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</si>
  <si>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</si>
  <si>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</si>
  <si>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</si>
  <si>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</si>
  <si>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</si>
  <si>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</si>
  <si>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</si>
  <si>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</si>
  <si>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</si>
  <si>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</si>
  <si>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</si>
  <si>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</si>
  <si>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</si>
  <si>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</si>
  <si>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</si>
  <si>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</si>
  <si>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</si>
  <si>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</si>
  <si>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</si>
  <si>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</si>
  <si>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</si>
  <si>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</si>
  <si>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</si>
  <si>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</si>
  <si>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</si>
  <si>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</si>
  <si>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</si>
  <si>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</si>
  <si>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</si>
  <si>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</si>
  <si>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</si>
  <si>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</si>
  <si>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</si>
  <si>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</si>
  <si>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</si>
  <si>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</si>
  <si>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</si>
  <si>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</si>
  <si>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</si>
  <si>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</si>
  <si>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</si>
  <si>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</si>
  <si>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</si>
  <si>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</si>
  <si>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</si>
  <si>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</si>
  <si>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</si>
  <si>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</si>
  <si>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</si>
  <si>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</si>
  <si>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</si>
  <si>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</si>
  <si>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</si>
  <si>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</si>
  <si>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</si>
  <si>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</si>
  <si>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</si>
  <si>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</si>
  <si>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</si>
  <si>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</si>
  <si>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</si>
  <si>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</si>
  <si>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</si>
  <si>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</si>
  <si>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</si>
  <si>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</si>
  <si>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</si>
  <si>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</si>
  <si>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</si>
  <si>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</si>
  <si>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</si>
  <si>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</si>
  <si>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</si>
  <si>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</si>
  <si>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</si>
  <si>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</si>
  <si>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</si>
  <si>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</si>
  <si>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</si>
  <si>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</si>
  <si>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</si>
  <si>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</si>
  <si>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</si>
  <si>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</si>
  <si>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</si>
  <si>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</si>
  <si>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</si>
  <si>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</si>
  <si>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</si>
  <si>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</si>
  <si>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</si>
  <si>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</si>
  <si>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</si>
  <si>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</si>
  <si>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</si>
  <si>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</si>
  <si>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</si>
  <si>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</si>
  <si>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</si>
  <si>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</si>
  <si>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</si>
  <si>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</si>
  <si>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</si>
  <si>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</si>
  <si>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</si>
  <si>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</si>
  <si>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</si>
  <si>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</si>
  <si>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</si>
  <si>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</si>
  <si>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</si>
  <si>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</si>
  <si>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</si>
  <si>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</si>
  <si>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</si>
  <si>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</si>
  <si>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</si>
  <si>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</si>
  <si>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</si>
  <si>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</si>
  <si>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</si>
  <si>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</si>
  <si>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</si>
  <si>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</si>
  <si>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</si>
  <si>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</si>
  <si>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</si>
  <si>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</si>
  <si>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</si>
  <si>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</si>
  <si>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</si>
  <si>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</si>
  <si>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</si>
  <si>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</si>
  <si>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</si>
  <si>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</si>
  <si>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</si>
  <si>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</si>
  <si>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</si>
  <si>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</si>
  <si>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</si>
  <si>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</si>
  <si>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</si>
  <si>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</si>
  <si>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</si>
  <si>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</si>
  <si>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</si>
  <si>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</si>
  <si>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</si>
  <si>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</si>
  <si>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</si>
  <si>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</si>
  <si>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</si>
  <si>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</si>
  <si>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</si>
  <si>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</si>
  <si>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</si>
  <si>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</si>
  <si>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</si>
  <si>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</si>
  <si>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</si>
  <si>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</si>
  <si>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</si>
  <si>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</si>
  <si>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</si>
  <si>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</si>
  <si>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</si>
  <si>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</si>
  <si>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</si>
  <si>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</si>
  <si>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</si>
  <si>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</si>
  <si>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</si>
  <si>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</si>
  <si>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</si>
  <si>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</si>
  <si>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</si>
  <si>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</si>
  <si>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</si>
  <si>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</si>
  <si>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</si>
  <si>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</si>
  <si>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</si>
  <si>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</si>
  <si>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</si>
  <si>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</si>
  <si>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</si>
  <si>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</si>
  <si>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</si>
  <si>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</si>
  <si>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</si>
  <si>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</si>
  <si>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</si>
  <si>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</si>
  <si>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</si>
  <si>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</si>
  <si>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</si>
  <si>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</si>
  <si>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</si>
  <si>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</si>
  <si>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</si>
  <si>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</si>
  <si>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</si>
  <si>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</si>
  <si>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</si>
  <si>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</si>
  <si>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</si>
  <si>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</si>
  <si>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</si>
  <si>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</si>
  <si>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</si>
  <si>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</si>
  <si>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</si>
  <si>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</si>
  <si>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</si>
  <si>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</si>
  <si>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</si>
  <si>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</si>
  <si>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</si>
  <si>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</si>
  <si>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</si>
  <si>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</si>
  <si>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</si>
  <si>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</si>
  <si>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</si>
  <si>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</si>
  <si>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</si>
  <si>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</si>
  <si>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</si>
  <si>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</si>
  <si>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</si>
  <si>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</si>
  <si>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</si>
  <si>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</si>
  <si>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</si>
  <si>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</si>
  <si>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</si>
  <si>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</si>
  <si>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</si>
  <si>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</si>
  <si>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</si>
  <si>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</si>
  <si>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</si>
  <si>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</si>
  <si>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</si>
  <si>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</si>
  <si>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</si>
  <si>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</si>
  <si>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</si>
  <si>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</si>
  <si>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</si>
  <si>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</si>
  <si>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</si>
  <si>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</si>
  <si>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</si>
  <si>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</si>
  <si>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</si>
  <si>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</si>
  <si>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</si>
  <si>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</si>
  <si>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</si>
  <si>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</si>
  <si>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</si>
  <si>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</si>
  <si>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</si>
  <si>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</si>
  <si>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</si>
  <si>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</si>
  <si>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</si>
  <si>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</si>
  <si>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</si>
  <si>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</si>
  <si>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</si>
  <si>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</si>
  <si>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</si>
  <si>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</si>
  <si>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</si>
  <si>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</si>
  <si>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</si>
  <si>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</si>
  <si>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</si>
  <si>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</si>
  <si>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</si>
  <si>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</si>
  <si>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</si>
  <si>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</si>
  <si>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</si>
  <si>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</si>
  <si>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</si>
  <si>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</si>
  <si>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</si>
  <si>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</si>
  <si>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</si>
  <si>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</si>
  <si>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</si>
  <si>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</si>
  <si>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</si>
  <si>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</si>
  <si>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</si>
  <si>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</si>
  <si>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</si>
  <si>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</si>
  <si>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</si>
  <si>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</si>
  <si>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</si>
  <si>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</si>
  <si>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</si>
  <si>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</si>
  <si>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</si>
  <si>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</si>
  <si>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</si>
  <si>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</si>
  <si>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</si>
  <si>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</si>
  <si>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</si>
  <si>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</si>
  <si>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</si>
  <si>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</si>
  <si>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</si>
  <si>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</si>
  <si>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</si>
  <si>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</si>
  <si>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</si>
  <si>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</si>
  <si>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</si>
  <si>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</si>
  <si>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</si>
  <si>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</si>
  <si>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</si>
  <si>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</si>
  <si>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</si>
  <si>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</si>
  <si>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</si>
  <si>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</si>
  <si>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</si>
  <si>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</si>
  <si>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</si>
  <si>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</si>
  <si>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</si>
  <si>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</si>
  <si>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</si>
  <si>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</si>
  <si>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</si>
  <si>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</si>
  <si>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</si>
  <si>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</si>
  <si>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</si>
  <si>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</si>
  <si>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</si>
  <si>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</si>
  <si>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</si>
  <si>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</si>
  <si>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</si>
  <si>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</si>
  <si>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</si>
  <si>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</si>
  <si>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</si>
  <si>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</si>
  <si>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</si>
  <si>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</si>
  <si>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</si>
  <si>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</si>
  <si>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</si>
  <si>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</si>
  <si>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</si>
  <si>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</si>
  <si>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</si>
  <si>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</si>
  <si>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</si>
  <si>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</si>
  <si>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</si>
  <si>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</si>
  <si>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</si>
  <si>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</si>
  <si>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</si>
  <si>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</si>
  <si>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</si>
  <si>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</si>
  <si>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</si>
  <si>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</si>
  <si>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</si>
  <si>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</si>
  <si>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</si>
  <si>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</si>
  <si>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</si>
  <si>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</si>
  <si>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</si>
  <si>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</si>
  <si>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</si>
  <si>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</si>
  <si>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</si>
  <si>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</si>
  <si>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</si>
  <si>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</si>
  <si>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</si>
  <si>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</si>
  <si>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</si>
  <si>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</si>
  <si>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</si>
  <si>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</si>
  <si>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</si>
  <si>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</si>
  <si>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</si>
  <si>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</si>
  <si>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</si>
  <si>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</si>
  <si>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</si>
  <si>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</si>
  <si>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</si>
  <si>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</si>
  <si>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</si>
  <si>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</si>
  <si>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</si>
  <si>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</si>
  <si>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</si>
  <si>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</si>
  <si>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</si>
  <si>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</si>
  <si>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</si>
  <si>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</si>
  <si>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</si>
  <si>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</si>
  <si>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</si>
  <si>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</si>
  <si>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</si>
  <si>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</si>
  <si>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</si>
  <si>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</si>
  <si>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</si>
  <si>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</si>
  <si>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</si>
  <si>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</si>
  <si>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</si>
  <si>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</si>
  <si>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</si>
  <si>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</si>
  <si>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</si>
  <si>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</si>
  <si>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</si>
  <si>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</si>
  <si>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</si>
  <si>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</si>
  <si>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</si>
  <si>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</si>
  <si>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</si>
  <si>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</si>
  <si>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</si>
  <si>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</si>
  <si>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</si>
  <si>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</si>
  <si>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</si>
  <si>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</si>
  <si>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</si>
  <si>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</si>
  <si>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</si>
  <si>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</si>
  <si>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</si>
  <si>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</si>
  <si>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</si>
  <si>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</si>
  <si>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</si>
  <si>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</si>
  <si>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</si>
  <si>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</si>
  <si>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</si>
  <si>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</si>
  <si>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</si>
  <si>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</si>
  <si>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</si>
  <si>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</si>
  <si>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</si>
  <si>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</si>
  <si>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</si>
  <si>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</si>
  <si>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</si>
  <si>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</si>
  <si>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</si>
  <si>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</si>
  <si>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</si>
  <si>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</si>
  <si>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</si>
  <si>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</si>
  <si>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</si>
  <si>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</si>
  <si>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</si>
  <si>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</si>
  <si>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</si>
  <si>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</si>
  <si>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</si>
  <si>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</si>
  <si>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</si>
  <si>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</si>
  <si>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</si>
  <si>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</si>
  <si>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</si>
  <si>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</si>
  <si>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</si>
  <si>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</si>
  <si>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</si>
  <si>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</si>
  <si>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</si>
  <si>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</si>
  <si>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</si>
  <si>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</si>
  <si>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</si>
  <si>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</si>
  <si>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</si>
  <si>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</si>
  <si>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</si>
  <si>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</si>
  <si>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</si>
  <si>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</si>
  <si>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</si>
  <si>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</si>
  <si>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</si>
  <si>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</si>
  <si>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</si>
  <si>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</si>
  <si>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</si>
  <si>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</si>
  <si>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</si>
  <si>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</si>
  <si>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</si>
  <si>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</si>
  <si>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</si>
  <si>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</si>
  <si>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</si>
  <si>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</si>
  <si>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</si>
  <si>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</si>
  <si>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</si>
  <si>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</si>
  <si>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</si>
  <si>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</si>
  <si>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</si>
  <si>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</si>
  <si>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</si>
  <si>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</si>
  <si>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</si>
  <si>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</si>
  <si>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</si>
  <si>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</si>
  <si>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</si>
  <si>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</si>
  <si>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</si>
  <si>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</si>
  <si>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</si>
  <si>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</si>
  <si>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</si>
  <si>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</si>
  <si>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</si>
  <si>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</si>
  <si>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</si>
  <si>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</si>
  <si>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</si>
  <si>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</si>
  <si>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</si>
  <si>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</si>
  <si>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</si>
  <si>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</si>
  <si>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</si>
  <si>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</si>
  <si>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</si>
  <si>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</si>
  <si>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</si>
  <si>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</si>
  <si>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</si>
  <si>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</si>
  <si>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</si>
  <si>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</si>
  <si>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</si>
  <si>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</si>
  <si>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</si>
  <si>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</si>
  <si>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</si>
  <si>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</si>
  <si>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</si>
  <si>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</si>
  <si>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</si>
  <si>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</si>
  <si>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</si>
  <si>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</si>
  <si>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</si>
  <si>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</si>
  <si>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</si>
  <si>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</si>
  <si>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</si>
  <si>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</si>
  <si>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</si>
  <si>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</si>
  <si>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</si>
  <si>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</si>
  <si>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</si>
  <si>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</si>
  <si>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</si>
  <si>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</si>
  <si>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</si>
  <si>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</si>
  <si>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</si>
  <si>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</si>
  <si>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</si>
  <si>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</si>
  <si>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</si>
  <si>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</si>
  <si>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</si>
  <si>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</si>
  <si>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</si>
  <si>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</si>
  <si>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</si>
  <si>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</si>
  <si>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</si>
  <si>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</si>
  <si>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</si>
  <si>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</si>
  <si>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</si>
  <si>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</si>
  <si>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</si>
  <si>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</si>
  <si>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</si>
  <si>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</si>
  <si>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</si>
  <si>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</si>
  <si>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</si>
  <si>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</si>
  <si>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</si>
  <si>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</si>
  <si>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</si>
  <si>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</si>
  <si>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</si>
  <si>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</si>
  <si>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</si>
  <si>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</si>
  <si>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</si>
  <si>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</si>
  <si>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</si>
  <si>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</si>
  <si>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</si>
  <si>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</si>
  <si>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</si>
  <si>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</si>
  <si>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</si>
  <si>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</si>
  <si>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</si>
  <si>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</si>
  <si>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</si>
  <si>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</si>
  <si>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</si>
  <si>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</si>
  <si>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</si>
  <si>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</si>
  <si>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</si>
  <si>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</si>
  <si>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</si>
  <si>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</si>
  <si>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</si>
  <si>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</si>
  <si>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</si>
  <si>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</si>
  <si>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</si>
  <si>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</si>
  <si>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</si>
  <si>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</si>
  <si>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</si>
  <si>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</si>
  <si>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</si>
  <si>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</si>
  <si>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</si>
  <si>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</si>
  <si>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</si>
  <si>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</si>
  <si>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</si>
  <si>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</si>
  <si>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</si>
  <si>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</si>
  <si>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</si>
  <si>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</si>
  <si>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</si>
  <si>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</si>
  <si>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</si>
  <si>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</si>
  <si>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</si>
  <si>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</si>
  <si>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</si>
  <si>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</si>
  <si>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</si>
  <si>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</si>
  <si>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</si>
  <si>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</si>
  <si>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</si>
  <si>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</si>
  <si>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</si>
  <si>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</si>
  <si>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</si>
  <si>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</si>
  <si>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</si>
  <si>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</si>
  <si>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</si>
  <si>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</si>
  <si>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</si>
  <si>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</si>
  <si>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</si>
  <si>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</si>
  <si>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</si>
  <si>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</si>
  <si>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</si>
  <si>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</si>
  <si>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</si>
  <si>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</si>
  <si>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</si>
  <si>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</si>
  <si>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</si>
  <si>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</si>
  <si>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</si>
  <si>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</si>
  <si>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</si>
  <si>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</si>
  <si>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</si>
  <si>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</si>
  <si>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</si>
  <si>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</si>
  <si>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</si>
  <si>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</si>
  <si>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</si>
  <si>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</si>
  <si>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</si>
  <si>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</si>
  <si>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</si>
  <si>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</si>
  <si>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</si>
  <si>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</si>
  <si>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</si>
  <si>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</si>
  <si>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</si>
  <si>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</si>
  <si>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</si>
  <si>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</si>
  <si>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</si>
  <si>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</si>
  <si>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</si>
  <si>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</si>
  <si>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</si>
  <si>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</si>
  <si>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</si>
  <si>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</si>
  <si>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</si>
  <si>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</si>
  <si>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</si>
  <si>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</si>
  <si>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</si>
  <si>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</si>
  <si>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</si>
  <si>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</si>
  <si>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</si>
  <si>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</si>
  <si>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</si>
  <si>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</si>
  <si>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</si>
  <si>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</si>
  <si>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</si>
  <si>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</si>
  <si>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</si>
  <si>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</si>
  <si>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</si>
  <si>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</si>
  <si>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</si>
  <si>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</si>
  <si>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</si>
  <si>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</si>
  <si>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</si>
  <si>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</si>
  <si>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</si>
  <si>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</si>
  <si>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</si>
  <si>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</si>
  <si>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</si>
  <si>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</si>
  <si>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</si>
  <si>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</si>
  <si>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</si>
  <si>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</si>
  <si>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</si>
  <si>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</si>
  <si>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</si>
  <si>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</si>
  <si>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</si>
  <si>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</si>
  <si>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</si>
  <si>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</si>
  <si>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</si>
  <si>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</si>
  <si>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</si>
  <si>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</si>
  <si>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</si>
  <si>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</si>
  <si>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</si>
  <si>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</si>
  <si>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</si>
  <si>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</si>
  <si>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</si>
  <si>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</si>
  <si>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</si>
  <si>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</si>
  <si>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</si>
  <si>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</si>
  <si>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</si>
  <si>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</si>
  <si>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</si>
  <si>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</si>
  <si>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</si>
  <si>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</si>
  <si>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</si>
  <si>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</si>
  <si>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</si>
  <si>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</si>
  <si>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</si>
  <si>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</si>
  <si>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</si>
  <si>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</si>
  <si>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</si>
  <si>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</si>
  <si>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</si>
  <si>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</si>
  <si>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</si>
  <si>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</si>
  <si>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</si>
  <si>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</si>
  <si>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</si>
  <si>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</si>
  <si>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</si>
  <si>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</si>
  <si>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</si>
  <si>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</si>
  <si>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</si>
  <si>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</si>
  <si>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</si>
  <si>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</si>
  <si>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</si>
  <si>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</si>
  <si>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</si>
  <si>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</si>
  <si>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</si>
  <si>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</si>
  <si>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</si>
  <si>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</si>
  <si>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</si>
  <si>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</si>
  <si>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</si>
  <si>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</si>
  <si>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</si>
  <si>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</si>
  <si>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</si>
  <si>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</si>
  <si>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</si>
  <si>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</si>
  <si>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</si>
  <si>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</si>
  <si>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</si>
  <si>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</si>
  <si>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</si>
  <si>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</si>
  <si>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</si>
  <si>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</si>
  <si>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</si>
  <si>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</si>
  <si>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</si>
  <si>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</si>
  <si>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</si>
  <si>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</si>
  <si>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</si>
  <si>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</si>
  <si>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</si>
  <si>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</si>
  <si>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</si>
  <si>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</si>
  <si>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</si>
  <si>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</si>
  <si>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</si>
  <si>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</si>
  <si>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</si>
  <si>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</si>
  <si>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</si>
  <si>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</si>
  <si>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</si>
  <si>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</si>
  <si>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</si>
  <si>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</si>
  <si>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</si>
  <si>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</si>
  <si>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</si>
  <si>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</si>
  <si>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</si>
  <si>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</si>
  <si>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</si>
  <si>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</si>
  <si>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</si>
  <si>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</si>
  <si>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</si>
  <si>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</si>
  <si>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</si>
  <si>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</si>
  <si>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</si>
  <si>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</si>
  <si>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</si>
  <si>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</si>
  <si>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</si>
  <si>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</si>
  <si>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</si>
  <si>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</si>
  <si>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</si>
  <si>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</si>
  <si>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</si>
  <si>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</si>
  <si>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</si>
  <si>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</si>
  <si>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</si>
  <si>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</si>
  <si>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</si>
  <si>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</si>
  <si>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</si>
  <si>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</si>
  <si>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</si>
  <si>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</si>
  <si>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</si>
  <si>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</si>
  <si>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</si>
  <si>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</si>
  <si>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</si>
  <si>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</si>
  <si>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</si>
  <si>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</si>
  <si>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</si>
  <si>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</si>
  <si>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</si>
  <si>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</si>
  <si>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</si>
  <si>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</si>
  <si>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</si>
  <si>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</si>
  <si>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</si>
  <si>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</si>
  <si>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</si>
  <si>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</si>
  <si>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</si>
  <si>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</si>
  <si>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</si>
  <si>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</si>
  <si>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</si>
  <si>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</si>
  <si>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</si>
  <si>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</si>
  <si>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</si>
  <si>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</si>
  <si>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</si>
  <si>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</si>
  <si>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</si>
  <si>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</si>
  <si>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</si>
  <si>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</si>
  <si>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</si>
  <si>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</si>
  <si>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</si>
  <si>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</si>
  <si>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</si>
  <si>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</si>
  <si>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</si>
  <si>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</si>
  <si>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</si>
  <si>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</si>
  <si>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</si>
  <si>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</si>
  <si>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</si>
  <si>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</si>
  <si>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</si>
  <si>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</si>
  <si>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</si>
  <si>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</si>
  <si>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</si>
  <si>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</si>
  <si>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</si>
  <si>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</si>
  <si>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</si>
  <si>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</si>
  <si>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</si>
  <si>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</si>
  <si>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</si>
  <si>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</si>
  <si>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</si>
  <si>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</si>
  <si>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</si>
  <si>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</si>
  <si>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</si>
  <si>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</si>
  <si>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</si>
  <si>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</si>
  <si>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</si>
  <si>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</si>
  <si>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</si>
  <si>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</si>
  <si>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</si>
  <si>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</si>
  <si>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</si>
  <si>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</si>
  <si>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</si>
  <si>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</si>
  <si>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</si>
  <si>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</si>
  <si>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</si>
  <si>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</si>
  <si>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</si>
  <si>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</si>
  <si>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</si>
  <si>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</si>
  <si>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</si>
  <si>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</si>
  <si>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</si>
  <si>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</si>
  <si>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</si>
  <si>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</si>
  <si>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</si>
  <si>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</si>
  <si>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</si>
  <si>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</si>
  <si>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</si>
  <si>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</si>
  <si>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</si>
  <si>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</si>
  <si>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</si>
  <si>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</si>
  <si>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</si>
  <si>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</si>
  <si>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</si>
  <si>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</si>
  <si>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</si>
  <si>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</si>
  <si>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</si>
  <si>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</si>
  <si>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</si>
  <si>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</si>
  <si>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</si>
  <si>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</si>
  <si>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</si>
  <si>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</si>
  <si>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</si>
  <si>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</si>
  <si>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</si>
  <si>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</si>
  <si>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</si>
  <si>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</si>
  <si>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</si>
  <si>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</si>
  <si>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</si>
  <si>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</si>
  <si>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</si>
  <si>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</si>
  <si>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</si>
  <si>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</si>
  <si>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</si>
  <si>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</si>
  <si>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</si>
  <si>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</si>
  <si>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</si>
  <si>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</si>
  <si>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</si>
  <si>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</si>
  <si>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</si>
  <si>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</si>
  <si>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</si>
  <si>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</si>
  <si>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</si>
  <si>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</si>
  <si>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</si>
  <si>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</si>
  <si>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</si>
  <si>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</si>
  <si>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</si>
  <si>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</si>
  <si>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</si>
  <si>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</si>
  <si>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</si>
  <si>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</si>
  <si>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</si>
  <si>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</si>
  <si>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</si>
  <si>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</si>
  <si>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</si>
  <si>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</si>
  <si>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</si>
  <si>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</si>
  <si>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</si>
  <si>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</si>
  <si>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</si>
  <si>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</si>
  <si>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</si>
  <si>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</si>
  <si>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</si>
  <si>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</si>
  <si>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</si>
  <si>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</si>
  <si>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</si>
  <si>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</si>
  <si>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</si>
  <si>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</si>
  <si>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</si>
  <si>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</si>
  <si>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</si>
  <si>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</si>
  <si>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</si>
  <si>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</si>
  <si>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</si>
  <si>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</si>
  <si>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</si>
  <si>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</si>
  <si>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</si>
  <si>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</si>
  <si>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</si>
  <si>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</si>
  <si>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</si>
  <si>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</si>
  <si>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</si>
  <si>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</si>
  <si>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</si>
  <si>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</si>
  <si>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</si>
  <si>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</si>
  <si>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</si>
  <si>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</si>
  <si>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</si>
  <si>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</si>
  <si>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</si>
  <si>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</si>
  <si>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</si>
  <si>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</si>
  <si>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</si>
  <si>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</si>
  <si>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</si>
  <si>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</si>
  <si>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</si>
  <si>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</si>
  <si>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</si>
  <si>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</si>
  <si>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</si>
  <si>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</si>
  <si>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</si>
  <si>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</si>
  <si>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</si>
  <si>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</si>
  <si>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</si>
  <si>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</si>
  <si>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</si>
  <si>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</si>
  <si>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</si>
  <si>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</si>
  <si>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</si>
  <si>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</si>
  <si>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</si>
  <si>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</si>
  <si>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</si>
  <si>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</si>
  <si>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</si>
  <si>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</si>
  <si>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</si>
  <si>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</si>
  <si>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</si>
  <si>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</si>
  <si>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</si>
  <si>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</si>
  <si>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</si>
  <si>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</si>
  <si>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</si>
  <si>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</si>
  <si>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</si>
  <si>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</si>
  <si>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</si>
  <si>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</si>
  <si>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</si>
  <si>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</si>
  <si>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</si>
  <si>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</si>
  <si>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</si>
  <si>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</si>
  <si>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</si>
  <si>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</si>
  <si>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</si>
  <si>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</si>
  <si>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</si>
  <si>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</si>
  <si>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</si>
  <si>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</si>
  <si>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</si>
  <si>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</si>
  <si>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</si>
  <si>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</si>
  <si>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</si>
  <si>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</si>
  <si>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</si>
  <si>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</si>
  <si>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</si>
  <si>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</si>
  <si>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</si>
  <si>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</si>
  <si>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</si>
  <si>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</si>
  <si>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</si>
  <si>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</si>
  <si>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</si>
  <si>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</si>
  <si>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</si>
  <si>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</si>
  <si>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</si>
  <si>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</si>
  <si>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</si>
  <si>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</si>
  <si>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</si>
  <si>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</si>
  <si>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</si>
  <si>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</si>
  <si>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</si>
  <si>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</si>
  <si>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</si>
  <si>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</si>
  <si>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</si>
  <si>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</si>
  <si>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</si>
  <si>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</si>
  <si>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</si>
  <si>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</si>
  <si>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</si>
  <si>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</si>
  <si>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</si>
  <si>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</si>
  <si>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</si>
  <si>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</si>
  <si>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</si>
  <si>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</si>
  <si>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</si>
  <si>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</si>
  <si>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</si>
  <si>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</si>
  <si>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</si>
  <si>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</si>
  <si>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</si>
  <si>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</si>
  <si>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</si>
  <si>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</si>
  <si>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</si>
  <si>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</si>
  <si>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</si>
  <si>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</si>
  <si>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</si>
  <si>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</si>
  <si>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</si>
  <si>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</si>
  <si>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</si>
  <si>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</si>
  <si>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</si>
  <si>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</si>
  <si>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</si>
  <si>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</si>
  <si>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</si>
  <si>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</si>
  <si>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</si>
  <si>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</si>
  <si>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</si>
  <si>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</si>
  <si>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</si>
  <si>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</si>
  <si>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</si>
  <si>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</si>
  <si>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</si>
  <si>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</si>
  <si>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</si>
  <si>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</si>
  <si>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</si>
  <si>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</si>
  <si>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</si>
  <si>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</si>
  <si>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</si>
  <si>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</si>
  <si>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</si>
  <si>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</si>
  <si>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</si>
  <si>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</si>
  <si>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</si>
  <si>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</si>
  <si>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</si>
  <si>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</si>
  <si>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</si>
  <si>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</si>
  <si>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</si>
  <si>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</si>
  <si>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</si>
  <si>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</si>
  <si>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</si>
  <si>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</si>
  <si>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</si>
  <si>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</si>
  <si>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</si>
  <si>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</si>
  <si>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</si>
  <si>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</si>
  <si>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</si>
  <si>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</si>
  <si>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</si>
  <si>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</si>
  <si>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</si>
  <si>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</si>
  <si>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</si>
  <si>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</si>
  <si>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</si>
  <si>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</si>
  <si>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</si>
  <si>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</si>
  <si>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</si>
  <si>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</si>
  <si>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</si>
  <si>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</si>
  <si>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</si>
  <si>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</si>
  <si>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</si>
  <si>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</si>
  <si>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</si>
  <si>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</si>
  <si>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</si>
  <si>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</si>
  <si>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</si>
  <si>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</si>
  <si>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</si>
  <si>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</si>
  <si>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</si>
  <si>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</si>
  <si>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</si>
  <si>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</si>
  <si>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</si>
  <si>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</si>
  <si>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</si>
  <si>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</si>
  <si>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</si>
  <si>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</si>
  <si>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</si>
  <si>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</si>
  <si>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</si>
  <si>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</si>
  <si>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</si>
  <si>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</si>
  <si>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</si>
  <si>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</si>
  <si>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</si>
  <si>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</si>
  <si>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</si>
  <si>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</si>
  <si>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</si>
  <si>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</si>
  <si>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</si>
  <si>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</si>
  <si>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</si>
  <si>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</si>
  <si>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</si>
  <si>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</si>
  <si>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</si>
  <si>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</si>
  <si>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</si>
  <si>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</si>
  <si>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</si>
  <si>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</si>
  <si>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</si>
  <si>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</si>
  <si>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</si>
  <si>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</si>
  <si>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</si>
  <si>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</si>
  <si>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</si>
  <si>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</si>
  <si>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</si>
  <si>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</si>
  <si>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</si>
  <si>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</si>
  <si>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</si>
  <si>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</si>
  <si>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</si>
  <si>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</si>
  <si>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</si>
  <si>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</si>
  <si>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</si>
  <si>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</si>
  <si>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</si>
  <si>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</si>
  <si>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</si>
  <si>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</si>
  <si>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</si>
  <si>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</si>
  <si>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</si>
  <si>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</si>
  <si>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</si>
  <si>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</si>
  <si>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</si>
  <si>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</si>
  <si>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</si>
  <si>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</si>
  <si>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</si>
  <si>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</si>
  <si>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</si>
  <si>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</si>
  <si>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</si>
  <si>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</si>
  <si>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</si>
  <si>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</si>
  <si>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</si>
  <si>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</si>
  <si>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</si>
  <si>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</si>
  <si>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</si>
  <si>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</si>
  <si>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</si>
  <si>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</si>
  <si>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</si>
  <si>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</si>
  <si>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</si>
  <si>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</si>
  <si>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</si>
  <si>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</si>
  <si>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</si>
  <si>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</si>
  <si>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</si>
  <si>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</si>
  <si>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</si>
  <si>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</si>
  <si>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</si>
  <si>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</si>
  <si>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</si>
  <si>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</si>
  <si>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</si>
  <si>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</si>
  <si>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</si>
  <si>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</si>
  <si>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</si>
  <si>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</si>
  <si>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</si>
  <si>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</si>
  <si>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</si>
  <si>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</si>
  <si>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</si>
  <si>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</si>
  <si>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</si>
  <si>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</si>
  <si>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</si>
  <si>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</si>
  <si>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</si>
  <si>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</si>
  <si>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</si>
  <si>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</si>
  <si>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</si>
  <si>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</si>
  <si>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</si>
  <si>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</si>
  <si>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</si>
  <si>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</si>
  <si>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</si>
  <si>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</si>
  <si>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</si>
  <si>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</si>
  <si>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</si>
  <si>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</si>
  <si>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</si>
  <si>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</si>
  <si>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</si>
  <si>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</si>
  <si>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</si>
  <si>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</si>
  <si>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</si>
  <si>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</si>
  <si>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</si>
  <si>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</si>
  <si>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</si>
  <si>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</si>
  <si>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</si>
  <si>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</si>
  <si>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</si>
  <si>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</si>
  <si>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</si>
  <si>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</si>
  <si>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</si>
  <si>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</si>
  <si>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</si>
  <si>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</si>
  <si>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</si>
  <si>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</si>
  <si>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</si>
  <si>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</si>
  <si>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</si>
  <si>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</si>
  <si>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</si>
  <si>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</si>
  <si>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</si>
  <si>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</si>
  <si>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</si>
  <si>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</si>
  <si>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</si>
  <si>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</si>
  <si>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</si>
  <si>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</si>
  <si>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</si>
  <si>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</si>
  <si>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</si>
  <si>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</si>
  <si>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</si>
  <si>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</si>
  <si>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</si>
  <si>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</si>
  <si>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</si>
  <si>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</si>
  <si>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</si>
  <si>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</si>
  <si>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</si>
  <si>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</si>
  <si>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</si>
  <si>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</si>
  <si>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</si>
  <si>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</si>
  <si>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</si>
  <si>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</si>
  <si>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</si>
  <si>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</si>
  <si>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</si>
  <si>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</si>
  <si>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</si>
  <si>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</si>
  <si>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</si>
  <si>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</si>
  <si>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</si>
  <si>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</si>
  <si>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</si>
  <si>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</si>
  <si>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</si>
  <si>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</si>
  <si>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</si>
  <si>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</si>
  <si>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</si>
  <si>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</si>
  <si>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</si>
  <si>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</si>
  <si>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</si>
  <si>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</si>
  <si>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</si>
  <si>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</si>
  <si>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</si>
  <si>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</si>
  <si>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</si>
  <si>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</si>
  <si>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</si>
  <si>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</si>
  <si>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</si>
  <si>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</si>
  <si>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</si>
  <si>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</si>
  <si>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</si>
  <si>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</si>
  <si>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</si>
  <si>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</si>
  <si>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</si>
  <si>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</si>
  <si>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</si>
  <si>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</si>
  <si>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</si>
  <si>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</si>
  <si>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</si>
  <si>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</si>
  <si>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</si>
  <si>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</si>
  <si>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</si>
  <si>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</si>
  <si>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</si>
  <si>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</si>
  <si>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</si>
  <si>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</si>
  <si>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</si>
  <si>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</si>
  <si>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</si>
  <si>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</si>
  <si>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</si>
  <si>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</si>
  <si>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</si>
  <si>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</si>
  <si>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</si>
  <si>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</si>
  <si>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</si>
  <si>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</si>
  <si>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</si>
  <si>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</si>
  <si>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</si>
  <si>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</si>
  <si>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</si>
  <si>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</si>
  <si>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</si>
  <si>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</si>
  <si>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</si>
  <si>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</si>
  <si>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</si>
  <si>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</si>
  <si>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</si>
  <si>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</si>
  <si>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</si>
  <si>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</si>
  <si>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</si>
  <si>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</si>
  <si>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</si>
  <si>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</si>
  <si>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</si>
  <si>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</si>
  <si>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</si>
  <si>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</si>
  <si>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</si>
  <si>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</si>
  <si>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</si>
  <si>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</si>
  <si>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</si>
  <si>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</si>
  <si>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</si>
  <si>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</si>
  <si>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</si>
  <si>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</si>
  <si>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</si>
  <si>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</si>
  <si>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</si>
  <si>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</si>
  <si>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</si>
  <si>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</si>
  <si>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</si>
  <si>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</si>
  <si>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</si>
  <si>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</si>
  <si>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</si>
  <si>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</si>
  <si>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</si>
  <si>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</si>
  <si>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</si>
  <si>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</si>
  <si>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</si>
  <si>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</si>
  <si>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</si>
  <si>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</si>
  <si>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</si>
  <si>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</si>
  <si>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</si>
  <si>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</si>
  <si>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</si>
  <si>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</si>
  <si>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</si>
  <si>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</si>
  <si>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</si>
  <si>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</si>
  <si>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</si>
  <si>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</si>
  <si>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</si>
  <si>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</si>
  <si>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</si>
  <si>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</si>
  <si>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</si>
  <si>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</si>
  <si>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</si>
  <si>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</si>
  <si>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</si>
  <si>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</si>
  <si>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</si>
  <si>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</si>
  <si>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</si>
  <si>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</si>
  <si>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</si>
  <si>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</si>
  <si>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</si>
  <si>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</si>
  <si>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</si>
  <si>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</si>
  <si>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</si>
  <si>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</si>
  <si>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</si>
  <si>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</si>
  <si>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</si>
  <si>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</si>
  <si>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</si>
  <si>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</si>
  <si>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</si>
  <si>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</si>
  <si>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</si>
  <si>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</si>
  <si>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</si>
  <si>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</si>
  <si>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</si>
  <si>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</si>
  <si>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</si>
  <si>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</si>
  <si>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</si>
  <si>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</si>
  <si>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</si>
  <si>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</si>
  <si>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</si>
  <si>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</si>
  <si>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</si>
  <si>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</si>
  <si>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</si>
  <si>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</si>
  <si>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</si>
  <si>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</si>
  <si>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</si>
  <si>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</si>
  <si>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</si>
  <si>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</si>
  <si>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</si>
  <si>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</si>
  <si>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</si>
  <si>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</si>
  <si>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</si>
  <si>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</si>
  <si>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</si>
  <si>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</si>
  <si>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</si>
  <si>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</si>
  <si>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</si>
  <si>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</si>
  <si>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</si>
  <si>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</si>
  <si>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</si>
  <si>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</si>
  <si>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</si>
  <si>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</si>
  <si>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</si>
  <si>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</si>
  <si>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</si>
  <si>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</si>
  <si>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</si>
  <si>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</si>
  <si>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</si>
  <si>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</si>
  <si>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</si>
  <si>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</si>
  <si>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</si>
  <si>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</si>
  <si>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</si>
  <si>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</si>
  <si>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</si>
  <si>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</si>
  <si>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</si>
  <si>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</si>
  <si>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</si>
  <si>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</si>
  <si>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</si>
  <si>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</si>
  <si>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</si>
  <si>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</si>
  <si>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</si>
  <si>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</si>
  <si>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</si>
  <si>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</si>
  <si>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</si>
  <si>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</si>
  <si>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</si>
  <si>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</si>
  <si>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</si>
  <si>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</si>
  <si>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</si>
  <si>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</si>
  <si>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</si>
  <si>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</si>
  <si>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</si>
  <si>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</si>
  <si>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</si>
  <si>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</si>
  <si>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</si>
  <si>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</si>
  <si>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</si>
  <si>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</si>
  <si>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</si>
  <si>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</si>
  <si>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</si>
  <si>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</si>
  <si>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</si>
  <si>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</si>
  <si>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</si>
  <si>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</si>
  <si>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</si>
  <si>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</si>
  <si>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</si>
  <si>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</si>
  <si>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</si>
  <si>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</si>
  <si>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</si>
  <si>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</si>
  <si>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</si>
  <si>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</si>
  <si>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</si>
  <si>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</si>
  <si>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</si>
  <si>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</si>
  <si>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</si>
  <si>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</si>
  <si>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</si>
  <si>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</si>
  <si>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</si>
  <si>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</si>
  <si>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</si>
  <si>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</si>
  <si>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</si>
  <si>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</si>
  <si>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</si>
  <si>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</si>
  <si>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</si>
  <si>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</si>
  <si>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</si>
  <si>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</si>
  <si>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</si>
  <si>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</si>
  <si>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</si>
  <si>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</si>
  <si>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</si>
  <si>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</si>
  <si>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</si>
  <si>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</si>
  <si>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</si>
  <si>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</si>
  <si>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</si>
  <si>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</si>
  <si>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</si>
  <si>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</si>
  <si>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</si>
  <si>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</si>
  <si>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</si>
  <si>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</si>
  <si>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</si>
  <si>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</si>
  <si>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</si>
  <si>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</si>
  <si>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</si>
  <si>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</si>
  <si>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</si>
  <si>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</si>
  <si>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</si>
  <si>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</si>
  <si>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</si>
  <si>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</si>
  <si>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</si>
  <si>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</si>
  <si>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</si>
  <si>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</si>
  <si>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</si>
  <si>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</si>
  <si>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</si>
  <si>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</si>
  <si>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</si>
  <si>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</si>
  <si>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</si>
  <si>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</si>
  <si>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</si>
  <si>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</si>
  <si>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</si>
  <si>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</si>
  <si>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</si>
  <si>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</si>
  <si>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</si>
  <si>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</si>
  <si>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</si>
  <si>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</si>
  <si>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</si>
  <si>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</si>
  <si>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</si>
  <si>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</si>
  <si>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</si>
  <si>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</si>
  <si>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</si>
  <si>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</si>
  <si>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</si>
  <si>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</si>
  <si>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</si>
  <si>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</si>
  <si>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</si>
  <si>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</si>
  <si>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</si>
  <si>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</si>
  <si>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</si>
  <si>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</si>
  <si>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</si>
  <si>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</si>
  <si>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</si>
  <si>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</si>
  <si>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</si>
  <si>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</si>
  <si>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</si>
  <si>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</si>
  <si>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</si>
  <si>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</si>
  <si>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</si>
  <si>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</si>
  <si>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</si>
  <si>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</si>
  <si>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</si>
  <si>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</si>
  <si>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</si>
  <si>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</si>
  <si>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</si>
  <si>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</si>
  <si>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</si>
  <si>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</si>
  <si>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</si>
  <si>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</si>
  <si>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</si>
  <si>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</si>
  <si>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</si>
  <si>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</si>
  <si>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</si>
  <si>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</si>
  <si>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</si>
  <si>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</si>
  <si>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</si>
  <si>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</si>
  <si>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</si>
  <si>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</si>
  <si>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</si>
  <si>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</si>
  <si>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</si>
  <si>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</si>
  <si>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</si>
  <si>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</si>
  <si>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</si>
  <si>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</si>
  <si>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</si>
  <si>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</si>
  <si>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</si>
  <si>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</si>
  <si>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</si>
  <si>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</si>
  <si>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</si>
  <si>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</si>
  <si>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</si>
  <si>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</si>
  <si>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</si>
  <si>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</si>
  <si>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</si>
  <si>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</si>
  <si>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</si>
  <si>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</si>
  <si>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</si>
  <si>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</si>
  <si>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</si>
  <si>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</si>
  <si>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</si>
  <si>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</si>
  <si>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</si>
  <si>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</si>
  <si>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</si>
  <si>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</si>
  <si>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</si>
  <si>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</si>
  <si>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</si>
  <si>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</si>
  <si>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</si>
  <si>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</si>
  <si>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</si>
  <si>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</si>
  <si>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</si>
  <si>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</si>
  <si>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</si>
  <si>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</si>
  <si>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</si>
  <si>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</si>
  <si>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</si>
  <si>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</si>
  <si>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</si>
  <si>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</si>
  <si>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</si>
  <si>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</si>
  <si>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</si>
  <si>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</si>
  <si>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</si>
  <si>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</si>
  <si>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</si>
  <si>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</si>
  <si>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</si>
  <si>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</si>
  <si>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</si>
  <si>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</si>
  <si>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</si>
  <si>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</si>
  <si>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</si>
  <si>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</si>
  <si>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</si>
  <si>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</si>
  <si>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</si>
  <si>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</si>
  <si>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</si>
  <si>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</si>
  <si>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</si>
  <si>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</si>
  <si>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</si>
  <si>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</si>
  <si>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</si>
  <si>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</si>
  <si>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</si>
  <si>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</si>
  <si>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</si>
  <si>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</si>
  <si>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</si>
  <si>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</si>
  <si>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</si>
  <si>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</si>
  <si>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</si>
  <si>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</si>
  <si>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</si>
  <si>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</si>
  <si>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</si>
  <si>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</si>
  <si>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</si>
  <si>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</si>
  <si>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</si>
  <si>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</si>
  <si>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</si>
  <si>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</si>
  <si>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</si>
  <si>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</si>
  <si>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</si>
  <si>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</si>
  <si>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</si>
  <si>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</si>
  <si>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</si>
  <si>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</si>
  <si>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</si>
  <si>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</si>
  <si>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</si>
  <si>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</si>
  <si>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</si>
  <si>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</si>
  <si>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</si>
  <si>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</si>
  <si>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</si>
  <si>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</si>
  <si>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</si>
  <si>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</si>
  <si>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</si>
  <si>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</si>
  <si>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</si>
  <si>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</si>
  <si>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</si>
  <si>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</si>
  <si>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</si>
  <si>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</si>
  <si>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</si>
  <si>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</si>
  <si>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</si>
  <si>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</si>
  <si>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</si>
  <si>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</si>
  <si>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</si>
  <si>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</si>
  <si>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</si>
  <si>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</si>
  <si>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</si>
  <si>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</si>
  <si>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</si>
  <si>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</si>
  <si>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</si>
  <si>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</si>
  <si>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</si>
  <si>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</si>
  <si>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</si>
  <si>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</si>
  <si>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</si>
  <si>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</si>
  <si>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</si>
  <si>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</si>
  <si>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</si>
  <si>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</si>
  <si>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</si>
  <si>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</si>
  <si>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</si>
  <si>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</si>
  <si>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</si>
  <si>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</si>
  <si>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</si>
  <si>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</si>
  <si>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</si>
  <si>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</si>
  <si>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</si>
  <si>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</si>
  <si>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</si>
  <si>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</si>
  <si>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</si>
  <si>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</si>
  <si>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</si>
  <si>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</si>
  <si>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</si>
  <si>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</si>
  <si>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</si>
  <si>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</si>
  <si>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</si>
  <si>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</si>
  <si>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</si>
  <si>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</si>
  <si>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</si>
  <si>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</si>
  <si>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</si>
  <si>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</si>
  <si>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</si>
  <si>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</si>
  <si>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</si>
  <si>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</si>
  <si>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</si>
  <si>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</si>
  <si>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</si>
  <si>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</si>
  <si>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</si>
  <si>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</si>
  <si>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</si>
  <si>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</si>
  <si>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</si>
  <si>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</si>
  <si>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</si>
  <si>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</si>
  <si>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</si>
  <si>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</si>
  <si>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</si>
  <si>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</si>
  <si>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</si>
  <si>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</si>
  <si>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</si>
  <si>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</si>
  <si>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</si>
  <si>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</si>
  <si>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</si>
  <si>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</si>
  <si>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</si>
  <si>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</si>
  <si>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</si>
  <si>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</si>
  <si>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</si>
  <si>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</si>
  <si>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</si>
  <si>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</si>
  <si>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</si>
  <si>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</si>
  <si>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</si>
  <si>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</si>
  <si>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</si>
  <si>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</si>
  <si>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</si>
  <si>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</si>
  <si>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</si>
  <si>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</si>
  <si>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</si>
  <si>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</si>
  <si>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</si>
  <si>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</si>
  <si>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</si>
  <si>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</si>
  <si>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</si>
  <si>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</si>
  <si>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</si>
  <si>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</si>
  <si>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</si>
  <si>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</si>
  <si>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</si>
  <si>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</si>
  <si>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</si>
  <si>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</si>
  <si>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</si>
  <si>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</si>
  <si>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</si>
  <si>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</si>
  <si>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</si>
  <si>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</si>
  <si>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</si>
  <si>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</si>
  <si>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</si>
  <si>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</si>
  <si>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</si>
  <si>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</si>
  <si>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</si>
  <si>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</si>
  <si>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</si>
  <si>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</si>
  <si>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</si>
  <si>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</si>
  <si>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</si>
  <si>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</si>
  <si>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</si>
  <si>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</si>
  <si>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</si>
  <si>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</si>
  <si>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</si>
  <si>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</si>
  <si>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</si>
  <si>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</si>
  <si>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</si>
  <si>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</si>
  <si>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</si>
  <si>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</si>
  <si>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</si>
  <si>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</si>
  <si>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</si>
  <si>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</si>
  <si>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</si>
  <si>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</si>
  <si>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</si>
  <si>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</si>
  <si>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</si>
  <si>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</si>
  <si>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</si>
  <si>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</si>
  <si>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</si>
  <si>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</si>
  <si>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</si>
  <si>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</si>
  <si>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</si>
  <si>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</si>
  <si>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</si>
  <si>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</si>
  <si>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</si>
  <si>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</si>
  <si>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</si>
  <si>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</si>
  <si>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</si>
  <si>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</si>
  <si>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</si>
  <si>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</si>
  <si>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</si>
  <si>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</si>
  <si>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</si>
  <si>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</si>
  <si>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</si>
  <si>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</si>
  <si>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</si>
  <si>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</si>
  <si>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</si>
  <si>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</si>
  <si>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</si>
  <si>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</si>
  <si>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</si>
  <si>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</si>
  <si>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</si>
  <si>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</si>
  <si>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</si>
  <si>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</si>
  <si>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</si>
  <si>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</si>
  <si>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</si>
  <si>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</si>
  <si>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</si>
  <si>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</si>
  <si>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</si>
  <si>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</si>
  <si>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</si>
  <si>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</si>
  <si>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</si>
  <si>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</si>
  <si>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</si>
  <si>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</si>
  <si>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</si>
  <si>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</si>
  <si>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</si>
  <si>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</si>
  <si>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</si>
  <si>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</si>
  <si>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</si>
  <si>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</si>
  <si>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</si>
  <si>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</si>
  <si>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</si>
  <si>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</si>
  <si>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</si>
  <si>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</si>
  <si>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</si>
  <si>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</si>
  <si>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</si>
  <si>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</si>
  <si>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</si>
  <si>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</si>
  <si>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</si>
  <si>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</si>
  <si>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</si>
  <si>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</si>
  <si>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</si>
  <si>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</si>
  <si>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</si>
  <si>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</si>
  <si>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</si>
  <si>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</si>
  <si>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</si>
  <si>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</si>
  <si>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</si>
  <si>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</si>
  <si>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</si>
  <si>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</si>
  <si>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</si>
  <si>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</si>
  <si>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</si>
  <si>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</si>
  <si>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</si>
  <si>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</si>
  <si>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</si>
  <si>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</si>
  <si>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</si>
  <si>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</si>
  <si>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</si>
  <si>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</si>
  <si>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</si>
  <si>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</si>
  <si>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</si>
  <si>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</si>
  <si>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</si>
  <si>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</si>
  <si>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</si>
  <si>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</si>
  <si>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</si>
  <si>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</si>
  <si>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</si>
  <si>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</si>
  <si>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</si>
  <si>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</si>
  <si>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</si>
  <si>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</si>
  <si>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</si>
  <si>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</si>
  <si>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</si>
  <si>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</si>
  <si>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</si>
  <si>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</si>
  <si>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</si>
  <si>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</si>
  <si>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</si>
  <si>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</si>
  <si>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</si>
  <si>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</si>
  <si>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</si>
  <si>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</si>
  <si>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</si>
  <si>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</si>
  <si>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</si>
  <si>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</si>
  <si>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</si>
  <si>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</si>
  <si>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</si>
  <si>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</si>
  <si>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</si>
  <si>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</si>
  <si>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</si>
  <si>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</si>
  <si>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</si>
  <si>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</si>
  <si>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</si>
  <si>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</si>
  <si>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</si>
  <si>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</si>
  <si>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</si>
  <si>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</si>
  <si>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</si>
  <si>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</si>
  <si>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</si>
  <si>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</si>
  <si>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</si>
  <si>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</si>
  <si>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</si>
  <si>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</si>
  <si>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</si>
  <si>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</si>
  <si>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</si>
  <si>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</si>
  <si>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</si>
  <si>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</si>
  <si>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</si>
  <si>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</si>
  <si>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</si>
  <si>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</si>
  <si>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</si>
  <si>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</si>
  <si>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</si>
  <si>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</si>
  <si>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</si>
  <si>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</si>
  <si>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</si>
  <si>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</si>
  <si>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</si>
  <si>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</si>
  <si>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</si>
  <si>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</si>
  <si>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</si>
  <si>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</si>
  <si>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</si>
  <si>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</si>
  <si>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</si>
  <si>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</si>
  <si>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</si>
  <si>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</si>
  <si>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</si>
  <si>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</si>
  <si>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</si>
  <si>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</si>
  <si>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</si>
  <si>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</si>
  <si>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</si>
  <si>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</si>
  <si>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</si>
  <si>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</si>
  <si>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</si>
  <si>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</si>
  <si>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</si>
  <si>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</si>
  <si>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</si>
  <si>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</si>
  <si>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</si>
  <si>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</si>
  <si>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</si>
  <si>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</si>
  <si>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</si>
  <si>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</si>
  <si>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</si>
  <si>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</si>
  <si>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</si>
  <si>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</si>
  <si>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</si>
  <si>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</si>
  <si>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</si>
  <si>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</si>
  <si>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</si>
  <si>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</si>
  <si>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</si>
  <si>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</si>
  <si>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</si>
  <si>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</si>
  <si>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</si>
  <si>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</si>
  <si>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</si>
  <si>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</si>
  <si>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</si>
  <si>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</si>
  <si>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</si>
  <si>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</si>
  <si>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</si>
  <si>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</si>
  <si>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</si>
  <si>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</si>
  <si>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</si>
  <si>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</si>
  <si>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</si>
  <si>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</si>
  <si>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</si>
  <si>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</si>
  <si>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</si>
  <si>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</si>
  <si>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</si>
  <si>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</si>
  <si>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</si>
  <si>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</si>
  <si>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</si>
  <si>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</si>
  <si>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</si>
  <si>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</si>
  <si>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</si>
  <si>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</si>
  <si>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</si>
  <si>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</si>
  <si>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</si>
  <si>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</si>
  <si>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</si>
  <si>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</si>
  <si>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</si>
  <si>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</si>
  <si>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</si>
  <si>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</si>
  <si>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</si>
  <si>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</si>
  <si>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</si>
  <si>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</si>
  <si>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</si>
  <si>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</si>
  <si>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</si>
  <si>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</si>
  <si>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</si>
  <si>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</si>
  <si>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</si>
  <si>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</si>
  <si>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</si>
  <si>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</si>
  <si>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</si>
  <si>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</si>
  <si>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</si>
  <si>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</si>
  <si>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</si>
  <si>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</si>
  <si>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</si>
  <si>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</si>
  <si>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</si>
  <si>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</si>
  <si>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</si>
  <si>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</si>
  <si>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</si>
  <si>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</si>
  <si>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</si>
  <si>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</si>
  <si>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</si>
  <si>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</si>
  <si>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</si>
  <si>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</si>
  <si>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</si>
  <si>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</si>
  <si>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</si>
  <si>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</si>
  <si>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</si>
  <si>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</si>
  <si>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</si>
  <si>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</si>
  <si>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</si>
  <si>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</si>
  <si>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</si>
  <si>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</si>
  <si>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</si>
  <si>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</si>
  <si>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</si>
  <si>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</si>
  <si>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</si>
  <si>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</si>
  <si>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</si>
  <si>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</si>
  <si>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</si>
  <si>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</si>
  <si>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</si>
  <si>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</si>
  <si>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</si>
  <si>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</si>
  <si>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</si>
  <si>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</si>
  <si>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</si>
  <si>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</si>
  <si>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</si>
  <si>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</si>
  <si>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</si>
  <si>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</si>
  <si>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</si>
  <si>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</si>
  <si>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</si>
  <si>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</si>
  <si>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</si>
  <si>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</si>
  <si>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</si>
  <si>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</si>
  <si>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</si>
  <si>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</si>
  <si>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</si>
  <si>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</si>
  <si>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</si>
  <si>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</si>
  <si>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</si>
  <si>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</si>
  <si>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</si>
  <si>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</si>
  <si>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</si>
  <si>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</si>
  <si>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</si>
  <si>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</si>
  <si>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</si>
  <si>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</si>
  <si>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</si>
  <si>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</si>
  <si>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</si>
  <si>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</si>
  <si>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</si>
  <si>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</si>
  <si>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</si>
  <si>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</si>
  <si>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</si>
  <si>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</si>
  <si>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</si>
  <si>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</si>
  <si>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</si>
  <si>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</si>
  <si>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</si>
  <si>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</si>
  <si>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</si>
  <si>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</si>
  <si>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</si>
  <si>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</si>
  <si>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</si>
  <si>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</si>
  <si>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</si>
  <si>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</si>
  <si>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</si>
  <si>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</si>
  <si>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</si>
  <si>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</si>
  <si>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</si>
  <si>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</si>
  <si>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</si>
  <si>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</si>
  <si>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</si>
  <si>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</si>
  <si>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</si>
  <si>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</si>
  <si>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</si>
  <si>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</si>
  <si>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</si>
  <si>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</si>
  <si>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</si>
  <si>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</si>
  <si>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</si>
  <si>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</si>
  <si>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</si>
  <si>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</si>
  <si>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</si>
  <si>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</si>
  <si>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</si>
  <si>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</si>
  <si>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</si>
  <si>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</si>
  <si>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</si>
  <si>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</si>
  <si>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</si>
  <si>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</si>
  <si>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</si>
  <si>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</si>
  <si>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</si>
  <si>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</si>
  <si>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</si>
  <si>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</si>
  <si>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</si>
  <si>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</si>
  <si>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</si>
  <si>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</si>
  <si>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</si>
  <si>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</si>
  <si>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</si>
  <si>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</si>
  <si>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</si>
  <si>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</si>
  <si>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</si>
  <si>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</si>
  <si>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</si>
  <si>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</si>
  <si>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</si>
  <si>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</si>
  <si>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</si>
  <si>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</si>
  <si>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</si>
  <si>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</si>
  <si>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</si>
  <si>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</si>
  <si>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</si>
  <si>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</si>
  <si>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</si>
  <si>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</si>
  <si>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</si>
  <si>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</si>
  <si>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</si>
  <si>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</si>
  <si>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</si>
  <si>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</si>
  <si>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</si>
  <si>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</si>
  <si>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</si>
  <si>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</si>
  <si>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</si>
  <si>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</si>
  <si>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</si>
  <si>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</si>
  <si>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</si>
  <si>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</si>
  <si>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</si>
  <si>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</si>
  <si>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</si>
  <si>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</si>
  <si>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</si>
  <si>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</si>
  <si>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</si>
  <si>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</si>
  <si>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</si>
  <si>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</si>
  <si>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</si>
  <si>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</si>
  <si>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</si>
  <si>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</si>
  <si>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</si>
  <si>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</si>
  <si>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</si>
  <si>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</si>
  <si>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</si>
  <si>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</si>
  <si>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</si>
  <si>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</si>
  <si>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</si>
  <si>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</si>
  <si>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</si>
  <si>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</si>
  <si>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</si>
  <si>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</si>
  <si>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</si>
  <si>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</si>
  <si>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</si>
  <si>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</si>
  <si>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</si>
  <si>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</si>
  <si>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</si>
  <si>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</si>
  <si>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</si>
  <si>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</si>
  <si>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</si>
  <si>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</si>
  <si>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</si>
  <si>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</si>
  <si>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</si>
  <si>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</si>
  <si>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</si>
  <si>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</si>
  <si>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</si>
  <si>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</si>
  <si>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</si>
  <si>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</si>
  <si>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</si>
  <si>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</si>
  <si>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</si>
  <si>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</si>
  <si>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</si>
  <si>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</si>
  <si>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</si>
  <si>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</si>
  <si>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</si>
  <si>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</si>
  <si>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</si>
  <si>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</si>
  <si>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</si>
  <si>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</si>
  <si>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</si>
  <si>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</si>
  <si>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</si>
  <si>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</si>
  <si>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</si>
  <si>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</si>
  <si>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</si>
  <si>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</si>
  <si>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</si>
  <si>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</si>
  <si>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</si>
  <si>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</si>
  <si>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</si>
  <si>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</si>
  <si>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</si>
  <si>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</si>
  <si>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</si>
  <si>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</si>
  <si>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</si>
  <si>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</si>
  <si>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</si>
  <si>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</si>
  <si>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</si>
  <si>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</si>
  <si>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</si>
  <si>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</si>
  <si>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</si>
  <si>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</si>
  <si>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</si>
  <si>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</si>
  <si>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</si>
  <si>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</si>
  <si>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</si>
  <si>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</si>
  <si>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</si>
  <si>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</si>
  <si>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</si>
  <si>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</si>
  <si>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</si>
  <si>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</si>
  <si>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</si>
  <si>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</si>
  <si>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</si>
  <si>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</si>
  <si>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</si>
  <si>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</si>
  <si>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</si>
  <si>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</si>
  <si>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</si>
  <si>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</si>
  <si>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</si>
  <si>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</si>
  <si>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</si>
  <si>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</si>
  <si>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</si>
  <si>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</si>
  <si>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</si>
  <si>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</si>
  <si>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</si>
  <si>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</si>
  <si>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</si>
  <si>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</si>
  <si>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</si>
  <si>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</si>
  <si>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</si>
  <si>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</si>
  <si>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</si>
  <si>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</si>
  <si>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</si>
  <si>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</si>
  <si>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</si>
  <si>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</si>
  <si>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</si>
  <si>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</si>
  <si>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</si>
  <si>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</si>
  <si>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</si>
  <si>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</si>
  <si>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</si>
  <si>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</si>
  <si>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</si>
  <si>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</si>
  <si>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</si>
  <si>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</si>
  <si>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</si>
  <si>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</si>
  <si>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</si>
  <si>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</si>
  <si>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</si>
  <si>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</si>
  <si>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</si>
  <si>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</si>
  <si>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</si>
  <si>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</si>
  <si>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</si>
  <si>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</si>
  <si>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</si>
  <si>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</si>
  <si>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</si>
  <si>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</si>
  <si>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</si>
  <si>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</si>
  <si>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</si>
  <si>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</si>
  <si>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</si>
  <si>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</si>
  <si>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</si>
  <si>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</si>
  <si>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</si>
  <si>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</si>
  <si>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</si>
  <si>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</si>
  <si>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</si>
  <si>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</si>
  <si>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</si>
  <si>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</si>
  <si>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</si>
  <si>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</si>
  <si>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</si>
  <si>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</si>
  <si>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</si>
  <si>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</si>
  <si>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</si>
  <si>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</si>
  <si>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</si>
  <si>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</si>
  <si>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</si>
  <si>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</si>
  <si>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</si>
  <si>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</si>
  <si>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</si>
  <si>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</si>
  <si>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</si>
  <si>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</si>
  <si>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</si>
  <si>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</si>
  <si>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</si>
  <si>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</si>
  <si>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</si>
  <si>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</si>
  <si>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</si>
  <si>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</si>
  <si>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</si>
  <si>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</si>
  <si>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</si>
  <si>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</si>
  <si>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</si>
  <si>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</si>
  <si>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</si>
  <si>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</si>
  <si>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</si>
  <si>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</si>
  <si>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</si>
  <si>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</si>
  <si>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</si>
  <si>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</si>
  <si>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</si>
  <si>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</si>
  <si>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</si>
  <si>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</si>
  <si>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</si>
  <si>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</si>
  <si>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</si>
  <si>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</si>
  <si>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</si>
  <si>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</si>
  <si>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</si>
  <si>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</si>
  <si>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</si>
  <si>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</si>
  <si>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</si>
  <si>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</si>
  <si>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</si>
  <si>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</si>
  <si>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</si>
  <si>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</si>
  <si>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</si>
  <si>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</si>
  <si>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</si>
  <si>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</si>
  <si>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</si>
  <si>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</si>
  <si>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</si>
  <si>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</si>
  <si>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</si>
  <si>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</si>
  <si>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</si>
  <si>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</si>
  <si>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</si>
  <si>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</si>
  <si>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</si>
  <si>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</si>
  <si>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</si>
  <si>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</si>
  <si>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</si>
  <si>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</si>
  <si>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</si>
  <si>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</si>
  <si>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</si>
  <si>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</si>
  <si>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</si>
  <si>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</si>
  <si>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</si>
  <si>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</si>
  <si>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</si>
  <si>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</si>
  <si>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</si>
  <si>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</si>
  <si>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</si>
  <si>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</si>
  <si>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</si>
  <si>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</si>
  <si>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</si>
  <si>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</si>
  <si>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</si>
  <si>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</si>
  <si>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</si>
  <si>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</si>
  <si>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</si>
  <si>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</si>
  <si>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</si>
  <si>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</si>
  <si>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</si>
  <si>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</si>
  <si>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</si>
  <si>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</si>
  <si>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</si>
  <si>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</si>
  <si>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</si>
  <si>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</si>
  <si>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</si>
  <si>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</si>
  <si>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</si>
  <si>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</si>
  <si>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</si>
  <si>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</si>
  <si>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</si>
  <si>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</si>
  <si>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</si>
  <si>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</si>
  <si>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</si>
  <si>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</si>
  <si>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</si>
  <si>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</si>
  <si>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</si>
  <si>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</si>
  <si>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</si>
  <si>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</si>
  <si>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</si>
  <si>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</si>
  <si>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</si>
  <si>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</si>
  <si>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</si>
  <si>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</si>
  <si>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</si>
  <si>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</si>
  <si>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</si>
  <si>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</si>
  <si>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</si>
  <si>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</si>
  <si>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</si>
  <si>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</si>
  <si>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</si>
  <si>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</si>
  <si>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</si>
  <si>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</si>
  <si>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</si>
  <si>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</si>
  <si>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</si>
  <si>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</si>
  <si>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</si>
  <si>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</si>
  <si>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</si>
  <si>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</si>
  <si>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</si>
  <si>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</si>
  <si>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</si>
  <si>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</si>
  <si>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</si>
  <si>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</si>
  <si>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</si>
  <si>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</si>
  <si>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</si>
  <si>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</si>
  <si>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</si>
  <si>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</si>
  <si>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</si>
  <si>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</si>
  <si>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</si>
  <si>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</si>
  <si>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</si>
  <si>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</si>
  <si>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</si>
  <si>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</si>
  <si>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</si>
  <si>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</si>
  <si>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</si>
  <si>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</si>
  <si>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</si>
  <si>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</si>
  <si>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</si>
  <si>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</si>
  <si>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</si>
  <si>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</si>
  <si>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</si>
  <si>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</si>
  <si>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</si>
  <si>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</si>
  <si>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</si>
  <si>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</si>
  <si>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</si>
  <si>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</si>
  <si>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</si>
  <si>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</si>
  <si>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</si>
  <si>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</si>
  <si>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</si>
  <si>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</si>
  <si>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</si>
  <si>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</si>
  <si>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</si>
  <si>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</si>
  <si>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</si>
  <si>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</si>
  <si>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</si>
  <si>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</si>
  <si>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</si>
  <si>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</si>
  <si>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</si>
  <si>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</si>
  <si>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</si>
  <si>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</si>
  <si>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</si>
  <si>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</si>
  <si>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</si>
  <si>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</si>
  <si>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</si>
  <si>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</si>
  <si>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</si>
  <si>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</si>
  <si>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</si>
  <si>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</si>
  <si>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</si>
  <si>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</si>
  <si>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</si>
  <si>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</si>
  <si>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</si>
  <si>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</si>
  <si>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</si>
  <si>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</si>
  <si>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</si>
  <si>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</si>
  <si>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</si>
  <si>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</si>
  <si>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</si>
  <si>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</si>
  <si>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</si>
  <si>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</si>
  <si>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</si>
  <si>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</si>
  <si>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</si>
  <si>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</si>
  <si>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</si>
  <si>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</si>
  <si>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</si>
  <si>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</si>
  <si>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</si>
  <si>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</si>
  <si>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</si>
  <si>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</si>
  <si>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</si>
  <si>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</si>
  <si>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</si>
  <si>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</si>
  <si>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</si>
  <si>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</si>
  <si>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</si>
  <si>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</si>
  <si>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</si>
  <si>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</si>
  <si>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</si>
  <si>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</si>
  <si>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</si>
  <si>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</si>
  <si>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</si>
  <si>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</si>
  <si>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</si>
  <si>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</si>
  <si>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</si>
  <si>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</si>
  <si>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</si>
  <si>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</si>
  <si>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</si>
  <si>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</si>
  <si>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</si>
  <si>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</si>
  <si>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</si>
  <si>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</si>
  <si>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</si>
  <si>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</si>
  <si>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</si>
  <si>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</si>
  <si>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</si>
  <si>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</si>
  <si>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</si>
  <si>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</si>
  <si>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</si>
  <si>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</si>
  <si>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</si>
  <si>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</si>
  <si>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</si>
  <si>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</si>
  <si>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</si>
  <si>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</si>
  <si>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</si>
  <si>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</si>
  <si>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</si>
  <si>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</si>
  <si>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</si>
  <si>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</si>
  <si>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</si>
  <si>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</si>
  <si>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</si>
  <si>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</si>
  <si>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</si>
  <si>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</si>
  <si>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</si>
  <si>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</si>
  <si>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</si>
  <si>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</si>
  <si>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</si>
  <si>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</si>
  <si>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</si>
  <si>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</si>
  <si>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</si>
  <si>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</si>
  <si>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</si>
  <si>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</si>
  <si>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</si>
  <si>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</si>
  <si>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</si>
  <si>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</si>
  <si>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</si>
  <si>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</si>
  <si>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</si>
  <si>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</si>
  <si>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</si>
  <si>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</si>
  <si>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</si>
  <si>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</si>
  <si>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</si>
  <si>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</si>
  <si>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</si>
  <si>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</si>
  <si>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</si>
  <si>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</si>
  <si>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</si>
  <si>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</si>
  <si>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</si>
  <si>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</si>
  <si>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</si>
  <si>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</si>
  <si>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</si>
  <si>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</si>
  <si>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</si>
  <si>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</si>
  <si>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</si>
  <si>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</si>
  <si>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</si>
  <si>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</si>
  <si>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</si>
  <si>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</si>
  <si>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</si>
  <si>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</si>
  <si>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</si>
  <si>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</si>
  <si>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</si>
  <si>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</si>
  <si>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</si>
  <si>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</si>
  <si>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</si>
  <si>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</si>
  <si>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</si>
  <si>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</si>
  <si>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</si>
  <si>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</si>
  <si>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</si>
  <si>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</si>
  <si>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</si>
  <si>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</si>
  <si>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</si>
  <si>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</si>
  <si>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</si>
  <si>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</si>
  <si>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</si>
  <si>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</si>
  <si>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</si>
  <si>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</si>
  <si>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</si>
  <si>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</si>
  <si>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</si>
  <si>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</si>
  <si>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</si>
  <si>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</si>
  <si>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</si>
  <si>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</si>
  <si>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</si>
  <si>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</si>
  <si>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</si>
  <si>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</si>
  <si>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</si>
  <si>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</si>
  <si>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</si>
  <si>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</si>
  <si>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</si>
  <si>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</si>
  <si>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</si>
  <si>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</si>
  <si>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</si>
  <si>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</si>
  <si>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</si>
  <si>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</si>
  <si>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</si>
  <si>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</si>
  <si>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</si>
  <si>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</si>
  <si>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</si>
  <si>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</si>
  <si>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</si>
  <si>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</si>
  <si>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</si>
  <si>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</si>
  <si>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</si>
  <si>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</si>
  <si>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</si>
  <si>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</si>
  <si>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</si>
  <si>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</si>
  <si>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</si>
  <si>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</si>
  <si>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</si>
  <si>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</si>
  <si>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</si>
  <si>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</si>
  <si>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</si>
  <si>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</si>
  <si>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</si>
  <si>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</si>
  <si>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</si>
  <si>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</si>
  <si>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</si>
  <si>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</si>
  <si>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</si>
  <si>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</si>
  <si>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</si>
  <si>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</si>
  <si>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</si>
  <si>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</si>
  <si>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</si>
  <si>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</si>
  <si>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</si>
  <si>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</si>
  <si>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</si>
  <si>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</si>
  <si>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</si>
  <si>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</si>
  <si>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</si>
  <si>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</si>
  <si>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</si>
  <si>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</si>
  <si>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</si>
  <si>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</si>
  <si>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</si>
  <si>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</si>
  <si>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</si>
  <si>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</si>
  <si>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</si>
  <si>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</si>
  <si>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</si>
  <si>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</si>
  <si>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</si>
  <si>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</si>
  <si>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</si>
  <si>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</si>
  <si>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</si>
  <si>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</si>
  <si>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</si>
  <si>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</si>
  <si>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</si>
  <si>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</si>
  <si>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</si>
  <si>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</si>
  <si>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</si>
  <si>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</si>
  <si>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</si>
  <si>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</si>
  <si>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</si>
  <si>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</si>
  <si>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</si>
  <si>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</si>
  <si>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</si>
  <si>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</si>
  <si>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</si>
  <si>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</si>
  <si>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</si>
  <si>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</si>
  <si>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</si>
  <si>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</si>
  <si>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</si>
  <si>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</si>
  <si>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</si>
  <si>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</si>
  <si>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</si>
  <si>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</si>
  <si>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</si>
  <si>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</si>
  <si>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</si>
  <si>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</si>
  <si>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</si>
  <si>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</si>
  <si>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</si>
  <si>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</si>
  <si>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</si>
  <si>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</si>
  <si>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</si>
  <si>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</si>
  <si>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</si>
  <si>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</si>
  <si>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</si>
  <si>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</si>
  <si>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</si>
  <si>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</si>
  <si>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</si>
  <si>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</si>
  <si>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</si>
  <si>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</si>
  <si>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</si>
  <si>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</si>
  <si>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</si>
  <si>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</si>
  <si>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</si>
  <si>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</si>
  <si>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</si>
  <si>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</si>
  <si>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</si>
  <si>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</si>
  <si>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</si>
  <si>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</si>
  <si>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</si>
  <si>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</si>
  <si>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</si>
  <si>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</si>
  <si>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</si>
  <si>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</si>
  <si>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</si>
  <si>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</si>
  <si>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</si>
  <si>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</si>
  <si>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</si>
  <si>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</si>
  <si>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</si>
  <si>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</si>
  <si>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</si>
  <si>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</si>
  <si>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</si>
  <si>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</si>
  <si>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</si>
  <si>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</si>
  <si>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</si>
  <si>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</si>
  <si>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</si>
  <si>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</si>
  <si>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</si>
  <si>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</si>
  <si>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</si>
  <si>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</si>
  <si>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</si>
  <si>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</si>
  <si>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</si>
  <si>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</si>
  <si>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</si>
  <si>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</si>
  <si>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</si>
  <si>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</si>
  <si>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</si>
  <si>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</si>
  <si>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</si>
  <si>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</si>
  <si>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</si>
  <si>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</si>
  <si>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</si>
  <si>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</si>
  <si>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</si>
  <si>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</si>
  <si>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</si>
  <si>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</si>
  <si>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</si>
  <si>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</si>
  <si>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</si>
  <si>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</si>
  <si>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</si>
  <si>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</si>
  <si>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</si>
  <si>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</si>
  <si>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</si>
  <si>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</si>
  <si>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</si>
  <si>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</si>
  <si>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</si>
  <si>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</si>
  <si>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</si>
  <si>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</si>
  <si>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</si>
  <si>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</si>
  <si>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</si>
  <si>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</si>
  <si>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</si>
  <si>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</si>
  <si>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</si>
  <si>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</si>
  <si>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</si>
  <si>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</si>
  <si>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</si>
  <si>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</si>
  <si>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</si>
  <si>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</si>
  <si>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</si>
  <si>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</si>
  <si>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</si>
  <si>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</si>
  <si>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</si>
  <si>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</si>
  <si>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</si>
  <si>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</si>
  <si>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</si>
  <si>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</si>
  <si>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</si>
  <si>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</si>
  <si>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</si>
  <si>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</si>
  <si>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</si>
  <si>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</si>
  <si>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</si>
  <si>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</si>
  <si>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</si>
  <si>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</si>
  <si>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</si>
  <si>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</si>
  <si>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</si>
  <si>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</si>
  <si>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</si>
  <si>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</si>
  <si>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</si>
  <si>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</si>
  <si>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</si>
  <si>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</si>
  <si>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</si>
  <si>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</si>
  <si>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</si>
  <si>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</si>
  <si>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</si>
  <si>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</si>
  <si>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</si>
  <si>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</si>
  <si>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</si>
  <si>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</si>
  <si>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</si>
  <si>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</si>
  <si>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</si>
  <si>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</si>
  <si>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</si>
  <si>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</si>
  <si>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</si>
  <si>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</si>
  <si>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</si>
  <si>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</si>
  <si>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</si>
  <si>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</si>
  <si>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</si>
  <si>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</si>
  <si>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</si>
  <si>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</si>
  <si>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</si>
  <si>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</si>
  <si>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</si>
  <si>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</si>
  <si>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</si>
  <si>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</si>
  <si>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</si>
  <si>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</si>
  <si>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</si>
  <si>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</si>
  <si>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</si>
  <si>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</si>
  <si>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</si>
  <si>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</si>
  <si>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</si>
  <si>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</si>
  <si>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</si>
  <si>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</si>
  <si>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</si>
  <si>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</si>
  <si>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</si>
  <si>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</si>
  <si>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</si>
  <si>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</si>
  <si>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</si>
  <si>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</si>
  <si>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</si>
  <si>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</si>
  <si>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</si>
  <si>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</si>
  <si>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</si>
  <si>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</si>
  <si>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</si>
  <si>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</si>
  <si>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</si>
  <si>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</si>
  <si>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</si>
  <si>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</si>
  <si>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</si>
  <si>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</si>
  <si>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</si>
  <si>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</si>
  <si>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</si>
  <si>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</si>
  <si>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</si>
  <si>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</si>
  <si>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</si>
  <si>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</si>
  <si>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</si>
  <si>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</si>
  <si>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</si>
  <si>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</si>
  <si>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</si>
  <si>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</si>
  <si>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</si>
  <si>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</si>
  <si>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</si>
  <si>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</si>
  <si>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</si>
  <si>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</si>
  <si>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</si>
  <si>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</si>
  <si>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</si>
  <si>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</si>
  <si>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</si>
  <si>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</si>
  <si>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</si>
  <si>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</si>
  <si>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</si>
  <si>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</si>
  <si>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</si>
  <si>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</si>
  <si>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</si>
  <si>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</si>
  <si>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</si>
  <si>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</si>
  <si>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</si>
  <si>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</si>
  <si>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</si>
  <si>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</si>
  <si>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</si>
  <si>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</si>
  <si>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</si>
  <si>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</si>
  <si>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</si>
  <si>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</si>
  <si>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</si>
  <si>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</si>
  <si>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</si>
  <si>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</si>
  <si>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</si>
  <si>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</si>
  <si>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</si>
  <si>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</si>
  <si>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</si>
  <si>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</si>
  <si>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</si>
  <si>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</si>
  <si>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</si>
  <si>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</si>
  <si>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</si>
  <si>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</si>
  <si>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</si>
  <si>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</si>
  <si>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</si>
  <si>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</si>
  <si>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</si>
  <si>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</si>
  <si>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</si>
  <si>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</si>
  <si>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</si>
  <si>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</si>
  <si>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</si>
  <si>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</si>
  <si>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</si>
  <si>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</si>
  <si>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</si>
  <si>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</si>
  <si>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</si>
  <si>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</si>
  <si>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</si>
  <si>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</si>
  <si>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</si>
  <si>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</si>
  <si>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</si>
  <si>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</si>
  <si>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</si>
  <si>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</si>
  <si>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</si>
  <si>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</si>
  <si>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</si>
  <si>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</si>
  <si>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</si>
  <si>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</si>
  <si>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</si>
  <si>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</si>
  <si>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</si>
  <si>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</si>
  <si>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</si>
  <si>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</si>
  <si>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</si>
  <si>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</si>
  <si>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</si>
  <si>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</si>
  <si>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</si>
  <si>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</si>
  <si>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</si>
  <si>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</si>
  <si>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</si>
  <si>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</si>
  <si>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</si>
  <si>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</si>
  <si>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</si>
  <si>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</si>
  <si>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</si>
  <si>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</si>
  <si>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</si>
  <si>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</si>
  <si>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</si>
  <si>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</si>
  <si>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</si>
  <si>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</si>
  <si>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</si>
  <si>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</si>
  <si>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</si>
  <si>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</si>
  <si>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</si>
  <si>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</si>
  <si>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</si>
  <si>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</si>
  <si>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</si>
  <si>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</si>
  <si>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</si>
  <si>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</si>
  <si>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</si>
  <si>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</si>
  <si>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</si>
  <si>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</si>
  <si>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</si>
  <si>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</si>
  <si>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</si>
  <si>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</si>
  <si>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</si>
  <si>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</si>
  <si>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</si>
  <si>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</si>
  <si>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</si>
  <si>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</si>
  <si>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</si>
  <si>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</si>
  <si>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</si>
  <si>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</si>
  <si>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</si>
  <si>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</si>
  <si>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</si>
  <si>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</si>
  <si>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</si>
  <si>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</si>
  <si>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</si>
  <si>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</si>
  <si>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</si>
  <si>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</si>
  <si>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</si>
  <si>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</si>
  <si>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</si>
  <si>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</si>
  <si>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</si>
  <si>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</si>
  <si>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</si>
  <si>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</si>
  <si>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</si>
  <si>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</si>
  <si>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</si>
  <si>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</si>
  <si>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</si>
  <si>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</si>
  <si>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</si>
  <si>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</si>
  <si>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</si>
  <si>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</si>
  <si>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</si>
  <si>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</si>
  <si>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</si>
  <si>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</si>
  <si>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</si>
  <si>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</si>
  <si>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</si>
  <si>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</si>
  <si>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</si>
  <si>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</si>
  <si>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</si>
  <si>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</si>
  <si>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</si>
  <si>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</si>
  <si>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</si>
  <si>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</si>
  <si>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</si>
  <si>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</si>
  <si>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</si>
  <si>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</si>
  <si>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</si>
  <si>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</si>
  <si>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</si>
  <si>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</si>
  <si>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</si>
  <si>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</si>
  <si>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</si>
  <si>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</si>
  <si>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</si>
  <si>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</si>
  <si>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</si>
  <si>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</si>
  <si>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</si>
  <si>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</si>
  <si>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</si>
  <si>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</si>
  <si>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</si>
  <si>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</si>
  <si>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</si>
  <si>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</si>
  <si>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</si>
  <si>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</si>
  <si>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</si>
  <si>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</si>
  <si>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</si>
  <si>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</si>
  <si>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</si>
  <si>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</si>
  <si>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</si>
  <si>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</si>
  <si>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</si>
  <si>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</si>
  <si>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</si>
  <si>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</si>
  <si>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</si>
  <si>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</si>
  <si>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</si>
  <si>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</si>
  <si>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</si>
  <si>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</si>
  <si>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</si>
  <si>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</si>
  <si>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</si>
  <si>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</si>
  <si>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</si>
  <si>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</si>
  <si>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</si>
  <si>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</si>
  <si>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</si>
  <si>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</si>
  <si>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</si>
  <si>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</si>
  <si>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</si>
  <si>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</si>
  <si>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</si>
  <si>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</si>
  <si>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</si>
  <si>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</si>
  <si>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</si>
  <si>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</si>
  <si>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</si>
  <si>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</si>
  <si>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</si>
  <si>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</si>
  <si>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</si>
  <si>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</si>
  <si>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</si>
  <si>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</si>
  <si>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</si>
  <si>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</si>
  <si>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</si>
  <si>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</si>
  <si>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</si>
  <si>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</si>
  <si>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</si>
  <si>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</si>
  <si>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</si>
  <si>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</si>
  <si>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</si>
  <si>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</si>
  <si>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</si>
  <si>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</si>
  <si>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</si>
  <si>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</si>
  <si>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</si>
  <si>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</si>
  <si>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</si>
  <si>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</si>
  <si>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</si>
  <si>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</si>
  <si>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</si>
  <si>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</si>
  <si>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</si>
  <si>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</si>
  <si>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</si>
  <si>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</si>
  <si>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</si>
  <si>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</si>
  <si>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</si>
  <si>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</si>
  <si>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</si>
  <si>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</si>
  <si>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</si>
  <si>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</si>
  <si>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</si>
  <si>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</si>
  <si>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</si>
  <si>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</si>
  <si>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</si>
  <si>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</si>
  <si>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</si>
  <si>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</si>
  <si>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</si>
  <si>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</si>
  <si>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</si>
  <si>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</si>
  <si>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</si>
  <si>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</si>
  <si>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</si>
  <si>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</si>
  <si>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</si>
  <si>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</si>
  <si>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</si>
  <si>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</si>
  <si>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</si>
  <si>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</si>
  <si>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</si>
  <si>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</si>
  <si>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</si>
  <si>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</si>
  <si>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</si>
  <si>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</si>
  <si>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</si>
  <si>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</si>
  <si>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</si>
  <si>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</si>
  <si>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</si>
  <si>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</si>
  <si>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</si>
  <si>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</si>
  <si>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</si>
  <si>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</si>
  <si>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</si>
  <si>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</si>
  <si>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</si>
  <si>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</si>
  <si>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</si>
  <si>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</si>
  <si>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</si>
  <si>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</si>
  <si>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</si>
  <si>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</si>
  <si>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</si>
  <si>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</si>
  <si>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</si>
  <si>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</si>
  <si>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</si>
  <si>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</si>
  <si>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</si>
  <si>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</si>
  <si>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</si>
  <si>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</si>
  <si>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</si>
  <si>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</si>
  <si>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</si>
  <si>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</si>
  <si>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</si>
  <si>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</si>
  <si>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</si>
  <si>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</si>
  <si>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</si>
  <si>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</si>
  <si>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</si>
  <si>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</si>
  <si>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</si>
  <si>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</si>
  <si>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</si>
  <si>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</si>
  <si>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</si>
  <si>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</si>
  <si>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</si>
  <si>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</si>
  <si>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</si>
  <si>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</si>
  <si>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</si>
  <si>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</si>
  <si>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</si>
  <si>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</si>
  <si>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</si>
  <si>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</si>
  <si>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</si>
  <si>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</si>
  <si>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</si>
  <si>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</si>
  <si>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</si>
  <si>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</si>
  <si>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</si>
  <si>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</si>
  <si>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</si>
  <si>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</si>
  <si>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</si>
  <si>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</si>
  <si>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</si>
  <si>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</si>
  <si>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</si>
  <si>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</si>
  <si>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</si>
  <si>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</si>
  <si>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</si>
  <si>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</si>
  <si>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</si>
  <si>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</si>
  <si>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</si>
  <si>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</si>
  <si>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</si>
  <si>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</si>
  <si>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</si>
  <si>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</si>
  <si>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</si>
  <si>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</si>
  <si>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</si>
  <si>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</si>
  <si>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</si>
  <si>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</si>
  <si>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</si>
  <si>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</si>
  <si>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</si>
  <si>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</si>
  <si>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</si>
  <si>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</si>
  <si>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</si>
  <si>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</si>
  <si>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</si>
  <si>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</si>
  <si>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</si>
  <si>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</si>
  <si>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</si>
  <si>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</si>
  <si>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</si>
  <si>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</si>
  <si>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</si>
  <si>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</si>
  <si>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</si>
  <si>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</si>
  <si>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</si>
  <si>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</si>
  <si>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</si>
  <si>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</si>
  <si>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</si>
  <si>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</si>
  <si>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</si>
  <si>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</si>
  <si>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</si>
  <si>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</si>
  <si>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</si>
  <si>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</si>
  <si>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</si>
  <si>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</si>
  <si>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</si>
  <si>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</si>
  <si>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</si>
  <si>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</si>
  <si>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</si>
  <si>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</si>
  <si>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</si>
  <si>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</si>
  <si>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</si>
  <si>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</si>
  <si>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</si>
  <si>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</si>
  <si>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</si>
  <si>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</si>
  <si>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</si>
  <si>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</si>
  <si>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</si>
  <si>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</si>
  <si>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</si>
  <si>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</si>
  <si>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</si>
  <si>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</si>
  <si>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</si>
  <si>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</si>
  <si>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</si>
  <si>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</si>
  <si>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</si>
  <si>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</si>
  <si>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</si>
  <si>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</si>
  <si>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</si>
  <si>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</si>
  <si>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</si>
  <si>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</si>
  <si>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</si>
  <si>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</si>
  <si>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</si>
  <si>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</si>
  <si>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</si>
  <si>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</si>
  <si>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</si>
  <si>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</si>
  <si>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</si>
  <si>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</si>
  <si>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</si>
  <si>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</si>
  <si>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</si>
  <si>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</si>
  <si>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</si>
  <si>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</si>
  <si>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</si>
  <si>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</si>
  <si>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</si>
  <si>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</si>
  <si>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</si>
  <si>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</si>
  <si>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</si>
  <si>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</si>
  <si>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</si>
  <si>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</si>
  <si>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</si>
  <si>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</si>
  <si>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</si>
  <si>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</si>
  <si>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</si>
  <si>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</si>
  <si>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</si>
  <si>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</si>
  <si>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</si>
  <si>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</si>
  <si>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</si>
  <si>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</si>
  <si>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</si>
  <si>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</si>
  <si>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</si>
  <si>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</si>
  <si>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</si>
  <si>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</si>
  <si>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</si>
  <si>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</si>
  <si>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</si>
  <si>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</si>
  <si>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</si>
  <si>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</si>
  <si>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</si>
  <si>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</si>
  <si>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</si>
  <si>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</si>
  <si>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</si>
  <si>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</si>
  <si>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</si>
  <si>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</si>
  <si>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</si>
  <si>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</si>
  <si>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</si>
  <si>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</si>
  <si>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</si>
  <si>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</si>
  <si>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</si>
  <si>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</si>
  <si>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</si>
  <si>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</si>
  <si>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</si>
  <si>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</si>
  <si>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</si>
  <si>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</si>
  <si>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</si>
  <si>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</si>
  <si>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</si>
  <si>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</si>
  <si>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</si>
  <si>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</si>
  <si>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</si>
  <si>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</si>
  <si>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</si>
  <si>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</si>
  <si>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</si>
  <si>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</si>
  <si>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</si>
  <si>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</si>
  <si>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</si>
  <si>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</si>
  <si>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</si>
  <si>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</si>
  <si>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</si>
  <si>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</si>
  <si>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</si>
  <si>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</si>
  <si>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</si>
  <si>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</si>
  <si>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</si>
  <si>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</si>
  <si>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</si>
  <si>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</si>
  <si>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</si>
  <si>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</si>
  <si>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</si>
  <si>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</si>
  <si>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</si>
  <si>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</si>
  <si>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</si>
  <si>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</si>
  <si>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</si>
  <si>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</si>
  <si>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</si>
  <si>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</si>
  <si>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</si>
  <si>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</si>
  <si>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</si>
  <si>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</si>
  <si>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</si>
  <si>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</si>
  <si>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</si>
  <si>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</si>
  <si>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</si>
  <si>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</si>
  <si>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</si>
  <si>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</si>
  <si>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</si>
  <si>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</si>
  <si>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</si>
  <si>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</si>
  <si>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</si>
  <si>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</si>
  <si>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</si>
  <si>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</si>
  <si>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</si>
  <si>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</si>
  <si>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</si>
  <si>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</si>
  <si>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</si>
  <si>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</si>
  <si>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</si>
  <si>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</si>
  <si>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</si>
  <si>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</si>
  <si>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</si>
  <si>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</si>
  <si>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</si>
  <si>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</si>
  <si>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</si>
  <si>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</si>
  <si>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</si>
  <si>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</si>
  <si>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</si>
  <si>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</si>
  <si>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</si>
  <si>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</si>
  <si>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</si>
  <si>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</si>
  <si>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</si>
  <si>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</si>
  <si>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</si>
  <si>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</si>
  <si>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</si>
  <si>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</si>
  <si>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</si>
  <si>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</si>
  <si>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</si>
  <si>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</si>
  <si>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</si>
  <si>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</si>
  <si>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</si>
  <si>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</si>
  <si>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</si>
  <si>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</si>
  <si>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</si>
  <si>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</si>
  <si>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</si>
  <si>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</si>
  <si>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</si>
  <si>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</si>
  <si>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</si>
  <si>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</si>
  <si>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</si>
  <si>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</si>
  <si>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</si>
  <si>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</si>
  <si>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</si>
  <si>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</si>
  <si>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</si>
  <si>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</si>
  <si>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</si>
  <si>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</si>
  <si>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</si>
  <si>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</si>
  <si>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</si>
  <si>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</si>
  <si>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</si>
  <si>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</si>
  <si>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</si>
  <si>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</si>
  <si>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</si>
  <si>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</si>
  <si>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</si>
  <si>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</si>
  <si>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</si>
  <si>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</si>
  <si>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</si>
  <si>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</si>
  <si>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</si>
  <si>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</si>
  <si>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</si>
  <si>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</si>
  <si>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</si>
  <si>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</si>
  <si>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</si>
  <si>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</si>
  <si>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</si>
  <si>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</si>
  <si>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</si>
  <si>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</si>
  <si>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</si>
  <si>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</si>
  <si>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</si>
  <si>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</si>
  <si>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</si>
  <si>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</si>
  <si>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</si>
  <si>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</si>
  <si>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</si>
  <si>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</si>
  <si>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</si>
  <si>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</si>
  <si>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</si>
  <si>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</si>
  <si>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</si>
  <si>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</si>
  <si>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</si>
  <si>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</si>
  <si>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</si>
  <si>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</si>
  <si>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</si>
  <si>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</si>
  <si>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</si>
  <si>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</si>
  <si>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</si>
  <si>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</si>
  <si>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</si>
  <si>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</si>
  <si>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</si>
  <si>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</si>
  <si>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</si>
  <si>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</si>
  <si>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</si>
  <si>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</si>
  <si>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</si>
  <si>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</si>
  <si>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</si>
  <si>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</si>
  <si>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</si>
  <si>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</si>
  <si>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</si>
  <si>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</si>
  <si>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</si>
  <si>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</si>
  <si>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</si>
  <si>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</si>
  <si>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</si>
  <si>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</si>
  <si>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</si>
  <si>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</si>
  <si>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</si>
  <si>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</si>
  <si>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</si>
  <si>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</si>
  <si>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</si>
  <si>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</si>
  <si>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</si>
  <si>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</si>
  <si>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</si>
  <si>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</si>
  <si>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</si>
  <si>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</si>
  <si>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</si>
  <si>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</si>
  <si>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</si>
  <si>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</si>
  <si>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</si>
  <si>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</si>
  <si>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</si>
  <si>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</si>
  <si>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</si>
  <si>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</si>
  <si>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</si>
  <si>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</si>
  <si>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</si>
  <si>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</si>
  <si>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</si>
  <si>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</si>
  <si>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</si>
  <si>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</si>
  <si>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</si>
  <si>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</si>
  <si>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</si>
  <si>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</si>
  <si>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</si>
  <si>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</si>
  <si>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</si>
  <si>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</si>
  <si>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</si>
  <si>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</si>
  <si>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</si>
  <si>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</si>
  <si>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</si>
  <si>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</si>
  <si>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</si>
  <si>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</si>
  <si>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</si>
  <si>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</si>
  <si>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</si>
  <si>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</si>
  <si>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</si>
  <si>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</si>
  <si>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</si>
  <si>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</si>
  <si>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</si>
  <si>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</si>
  <si>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</si>
  <si>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</si>
  <si>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</si>
  <si>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</si>
  <si>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</si>
  <si>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</si>
  <si>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</si>
  <si>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</si>
  <si>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</si>
  <si>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</si>
  <si>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</si>
  <si>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</si>
  <si>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</si>
  <si>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</si>
  <si>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</si>
  <si>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</si>
  <si>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</si>
  <si>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</si>
  <si>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</si>
  <si>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</si>
  <si>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</si>
  <si>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</si>
  <si>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</si>
  <si>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</si>
  <si>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</si>
  <si>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</si>
  <si>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</si>
  <si>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</si>
  <si>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</si>
  <si>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</si>
  <si>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</si>
  <si>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</si>
  <si>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</si>
  <si>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</si>
  <si>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</si>
  <si>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</si>
  <si>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</si>
  <si>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</si>
  <si>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</si>
  <si>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</si>
  <si>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</si>
  <si>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</si>
  <si>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</si>
  <si>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</si>
  <si>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</si>
  <si>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</si>
  <si>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</si>
  <si>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</si>
  <si>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</si>
  <si>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</si>
  <si>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</si>
  <si>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</si>
  <si>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</si>
  <si>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</si>
  <si>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</si>
  <si>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</si>
  <si>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</si>
  <si>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</si>
  <si>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</si>
  <si>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</si>
  <si>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</si>
  <si>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</si>
  <si>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</si>
  <si>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</si>
  <si>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</si>
  <si>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</si>
  <si>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</si>
  <si>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</si>
  <si>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</si>
  <si>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</si>
  <si>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</si>
  <si>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</si>
  <si>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</si>
  <si>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</si>
  <si>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</si>
  <si>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</si>
  <si>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</si>
  <si>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</si>
  <si>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</si>
  <si>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</si>
  <si>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</si>
  <si>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</si>
  <si>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</si>
  <si>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</si>
  <si>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</si>
  <si>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</si>
  <si>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</si>
  <si>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</si>
  <si>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</si>
  <si>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</si>
  <si>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</si>
  <si>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</si>
  <si>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</si>
  <si>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</si>
  <si>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</si>
  <si>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</si>
  <si>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</si>
  <si>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</si>
  <si>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</si>
  <si>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</si>
  <si>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</si>
  <si>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</si>
  <si>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</si>
  <si>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</si>
  <si>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</si>
  <si>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</si>
  <si>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</si>
  <si>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</si>
  <si>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</si>
  <si>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</si>
  <si>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</si>
  <si>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</si>
  <si>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</si>
  <si>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</si>
  <si>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</si>
  <si>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</si>
  <si>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</si>
  <si>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</si>
  <si>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</si>
  <si>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</si>
  <si>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</si>
  <si>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</si>
  <si>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</si>
  <si>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</si>
  <si>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</si>
  <si>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</si>
  <si>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</si>
  <si>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</si>
  <si>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</si>
  <si>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</si>
  <si>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</si>
  <si>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</si>
  <si>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</si>
  <si>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</si>
  <si>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</si>
  <si>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</si>
  <si>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</si>
  <si>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</si>
  <si>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</si>
  <si>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</si>
  <si>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</si>
  <si>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</si>
  <si>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</si>
  <si>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</si>
  <si>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</si>
  <si>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</si>
  <si>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</si>
  <si>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</si>
  <si>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</si>
  <si>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</si>
  <si>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</si>
  <si>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</si>
  <si>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</si>
  <si>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</si>
  <si>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</si>
  <si>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</si>
  <si>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</si>
  <si>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</si>
  <si>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</si>
  <si>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</si>
  <si>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</si>
  <si>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</si>
  <si>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</si>
  <si>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</si>
  <si>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</si>
  <si>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</si>
  <si>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</si>
  <si>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</si>
  <si>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</si>
  <si>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</si>
  <si>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</si>
  <si>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</si>
  <si>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</si>
  <si>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</si>
  <si>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</si>
  <si>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</si>
  <si>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</si>
  <si>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</si>
  <si>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</si>
  <si>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</si>
  <si>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</si>
  <si>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</si>
  <si>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</si>
  <si>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</si>
  <si>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</si>
  <si>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</si>
  <si>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</si>
  <si>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</si>
  <si>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</si>
  <si>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</si>
  <si>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</si>
  <si>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</si>
  <si>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</si>
  <si>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</si>
  <si>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</si>
  <si>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</si>
  <si>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</si>
  <si>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</si>
  <si>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</si>
  <si>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</si>
  <si>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</si>
  <si>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</si>
  <si>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</si>
  <si>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</si>
  <si>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</si>
  <si>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</si>
  <si>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</si>
  <si>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</si>
  <si>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</si>
  <si>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</si>
  <si>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</si>
  <si>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</si>
  <si>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</si>
  <si>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</si>
  <si>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</si>
  <si>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</si>
  <si>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</si>
  <si>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</si>
  <si>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</si>
  <si>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</si>
  <si>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</si>
  <si>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</si>
  <si>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</si>
  <si>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</si>
  <si>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</si>
  <si>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</si>
  <si>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</si>
  <si>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</si>
  <si>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</si>
  <si>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</si>
  <si>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</si>
  <si>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</si>
  <si>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</si>
  <si>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</si>
  <si>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</si>
  <si>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</si>
  <si>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</si>
  <si>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</si>
  <si>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</si>
  <si>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</si>
  <si>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</si>
  <si>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</si>
  <si>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</si>
  <si>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</si>
  <si>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</si>
  <si>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</si>
  <si>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</si>
  <si>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</si>
  <si>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</si>
  <si>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</si>
  <si>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</si>
  <si>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</si>
  <si>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</si>
  <si>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</si>
  <si>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</si>
  <si>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</si>
  <si>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</si>
  <si>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</si>
  <si>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</si>
  <si>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</si>
  <si>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</si>
  <si>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</si>
  <si>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</si>
  <si>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</si>
  <si>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</si>
  <si>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</si>
  <si>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</si>
  <si>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</si>
  <si>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</si>
  <si>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</si>
  <si>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</si>
  <si>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</si>
  <si>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</si>
  <si>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</si>
  <si>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</si>
  <si>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</si>
  <si>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</si>
  <si>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</si>
  <si>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</si>
  <si>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</si>
  <si>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</si>
  <si>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</si>
  <si>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</si>
  <si>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</si>
  <si>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</si>
  <si>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</si>
  <si>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</si>
  <si>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</si>
  <si>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</si>
  <si>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</si>
  <si>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</si>
  <si>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</si>
  <si>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</si>
  <si>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</si>
  <si>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</si>
  <si>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</si>
  <si>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</si>
  <si>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</si>
  <si>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</si>
  <si>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</si>
  <si>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</si>
  <si>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</si>
  <si>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</si>
  <si>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</si>
  <si>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</si>
  <si>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</si>
  <si>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</si>
  <si>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</si>
  <si>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</si>
  <si>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</si>
  <si>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</si>
  <si>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</si>
  <si>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</si>
  <si>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</si>
  <si>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</si>
  <si>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</si>
  <si>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</si>
  <si>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</si>
  <si>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</si>
  <si>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</si>
  <si>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</si>
  <si>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</si>
  <si>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</si>
  <si>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</si>
  <si>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</si>
  <si>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</si>
  <si>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</si>
  <si>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</si>
  <si>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</si>
  <si>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</si>
  <si>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</si>
  <si>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</si>
  <si>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</si>
  <si>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</si>
  <si>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</si>
  <si>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</si>
  <si>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</si>
  <si>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</si>
  <si>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</si>
  <si>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</si>
  <si>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</si>
  <si>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</si>
  <si>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</si>
  <si>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</si>
  <si>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</si>
  <si>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</si>
  <si>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</si>
  <si>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</si>
  <si>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</si>
  <si>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</si>
  <si>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</si>
  <si>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</si>
  <si>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</si>
  <si>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</si>
  <si>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</si>
  <si>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</si>
  <si>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</si>
  <si>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</si>
  <si>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</si>
  <si>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</si>
  <si>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</si>
  <si>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</si>
  <si>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</si>
  <si>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</si>
  <si>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</si>
  <si>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</si>
  <si>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</si>
  <si>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</si>
  <si>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</si>
  <si>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</si>
  <si>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</si>
  <si>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</si>
  <si>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</si>
  <si>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</si>
  <si>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</si>
  <si>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</si>
  <si>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</si>
  <si>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</si>
  <si>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</si>
  <si>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</si>
  <si>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</si>
  <si>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</si>
  <si>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</si>
  <si>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</si>
  <si>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</si>
  <si>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</si>
  <si>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</si>
  <si>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</si>
  <si>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</si>
  <si>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</si>
  <si>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</si>
  <si>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</si>
  <si>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</si>
  <si>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</si>
  <si>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</si>
  <si>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</si>
  <si>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</si>
  <si>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</si>
  <si>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</si>
  <si>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</si>
  <si>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</si>
  <si>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</si>
  <si>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</si>
  <si>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</si>
  <si>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</si>
  <si>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</si>
  <si>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</si>
  <si>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</si>
  <si>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</si>
  <si>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</si>
  <si>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</si>
  <si>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</si>
  <si>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</si>
  <si>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</si>
  <si>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</si>
  <si>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</si>
  <si>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</si>
  <si>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</si>
  <si>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</si>
  <si>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</si>
  <si>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</si>
  <si>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</si>
  <si>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</si>
  <si>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</si>
  <si>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</si>
  <si>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</si>
  <si>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</si>
  <si>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</si>
  <si>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</si>
  <si>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</si>
  <si>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</si>
  <si>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</si>
  <si>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</si>
  <si>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</si>
  <si>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</si>
  <si>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</si>
  <si>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</si>
  <si>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</si>
  <si>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</si>
  <si>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</si>
  <si>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</si>
  <si>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</si>
  <si>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</si>
  <si>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</si>
  <si>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</si>
  <si>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</si>
  <si>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</si>
  <si>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</si>
  <si>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</si>
  <si>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</si>
  <si>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</si>
  <si>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</si>
  <si>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</si>
  <si>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</si>
  <si>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</si>
  <si>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</si>
  <si>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</si>
  <si>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</si>
  <si>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</si>
  <si>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</si>
  <si>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</si>
  <si>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</si>
  <si>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</si>
  <si>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</si>
  <si>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</si>
  <si>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</si>
  <si>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</si>
  <si>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</si>
  <si>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</si>
  <si>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</si>
  <si>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</si>
  <si>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</si>
  <si>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</si>
  <si>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</si>
  <si>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</si>
  <si>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</si>
  <si>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</si>
  <si>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</si>
  <si>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</si>
  <si>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</si>
  <si>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</si>
  <si>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</si>
  <si>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</si>
  <si>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</si>
  <si>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</si>
  <si>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</si>
  <si>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</si>
  <si>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</si>
  <si>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</si>
  <si>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</si>
  <si>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</si>
  <si>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</si>
  <si>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</si>
  <si>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</si>
  <si>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</si>
  <si>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</si>
  <si>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</si>
  <si>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</si>
  <si>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</si>
  <si>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</si>
  <si>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</si>
  <si>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</si>
  <si>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</si>
  <si>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</si>
  <si>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</si>
  <si>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</si>
  <si>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</si>
  <si>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</si>
  <si>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</si>
  <si>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</si>
  <si>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</si>
  <si>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</si>
  <si>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</si>
  <si>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</si>
  <si>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</si>
  <si>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</si>
  <si>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</si>
  <si>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</si>
  <si>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</si>
  <si>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</si>
  <si>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</si>
  <si>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</si>
  <si>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</si>
  <si>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</si>
  <si>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</si>
  <si>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</si>
  <si>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</si>
  <si>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</si>
  <si>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</si>
  <si>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</si>
  <si>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</si>
  <si>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</si>
  <si>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</si>
  <si>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</si>
  <si>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</si>
  <si>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</si>
  <si>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</si>
  <si>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</si>
  <si>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</si>
  <si>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</si>
  <si>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</si>
  <si>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</si>
  <si>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</si>
  <si>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</si>
  <si>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</si>
  <si>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</si>
  <si>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</si>
  <si>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</si>
  <si>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</si>
  <si>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</si>
  <si>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</si>
  <si>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</si>
  <si>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</si>
  <si>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</si>
  <si>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</si>
  <si>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</si>
  <si>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</si>
  <si>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</si>
  <si>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</si>
  <si>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</si>
  <si>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</si>
  <si>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</si>
  <si>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</si>
  <si>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</si>
  <si>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</si>
  <si>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</si>
  <si>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</si>
  <si>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</si>
  <si>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</si>
  <si>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</si>
  <si>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</si>
  <si>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</si>
  <si>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</si>
  <si>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</si>
  <si>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</si>
  <si>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</si>
  <si>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</si>
  <si>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</si>
  <si>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</si>
  <si>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</si>
  <si>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</si>
  <si>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</si>
  <si>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</si>
  <si>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</si>
  <si>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</si>
  <si>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</si>
  <si>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</si>
  <si>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</si>
  <si>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</si>
  <si>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</si>
  <si>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</si>
  <si>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</si>
  <si>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</si>
  <si>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</si>
  <si>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</si>
  <si>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</si>
  <si>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</si>
  <si>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</si>
  <si>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</si>
  <si>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</si>
  <si>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</si>
  <si>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</si>
  <si>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</si>
  <si>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</si>
  <si>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</si>
  <si>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</si>
  <si>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</si>
  <si>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</si>
  <si>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</si>
  <si>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</si>
  <si>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</si>
  <si>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</si>
  <si>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</si>
  <si>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</si>
  <si>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</si>
  <si>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</si>
  <si>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</si>
  <si>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</si>
  <si>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</si>
  <si>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</si>
  <si>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</si>
  <si>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</si>
  <si>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</si>
  <si>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</si>
  <si>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</si>
  <si>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</si>
  <si>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</si>
  <si>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</si>
  <si>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</si>
  <si>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</si>
  <si>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</si>
  <si>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</si>
  <si>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</si>
  <si>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</si>
  <si>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</si>
  <si>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</si>
  <si>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</si>
  <si>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</si>
  <si>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</si>
  <si>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</si>
  <si>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</si>
  <si>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</si>
  <si>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</si>
  <si>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</si>
  <si>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</si>
  <si>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</si>
  <si>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</si>
  <si>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</si>
  <si>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</si>
  <si>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</si>
  <si>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</si>
  <si>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</si>
  <si>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</si>
  <si>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</si>
  <si>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</si>
  <si>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</si>
  <si>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</si>
  <si>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</si>
  <si>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</si>
  <si>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</si>
  <si>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</si>
  <si>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</si>
  <si>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</si>
  <si>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</si>
  <si>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</si>
  <si>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</si>
  <si>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</si>
  <si>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</si>
  <si>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</si>
  <si>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</si>
  <si>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</si>
  <si>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</si>
  <si>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</si>
  <si>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</si>
  <si>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</si>
  <si>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</si>
  <si>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</si>
  <si>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</si>
  <si>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</si>
  <si>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</si>
  <si>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</si>
  <si>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</si>
  <si>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</si>
  <si>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</si>
  <si>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</si>
  <si>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</si>
  <si>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</si>
  <si>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</si>
  <si>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</si>
  <si>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</si>
  <si>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</si>
  <si>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</si>
  <si>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</si>
  <si>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</si>
  <si>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</si>
  <si>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</si>
  <si>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</si>
  <si>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</si>
  <si>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</si>
  <si>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</si>
  <si>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</si>
  <si>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</si>
  <si>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</si>
  <si>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</si>
  <si>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</si>
  <si>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</si>
  <si>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</si>
  <si>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</si>
  <si>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</si>
  <si>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</si>
  <si>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</si>
  <si>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</si>
  <si>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</si>
  <si>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</si>
  <si>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</si>
  <si>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</si>
  <si>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</si>
  <si>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</si>
  <si>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</si>
  <si>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</si>
  <si>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</si>
  <si>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</si>
  <si>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</si>
  <si>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</si>
  <si>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</si>
  <si>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</si>
  <si>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</si>
  <si>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</si>
  <si>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</si>
  <si>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</si>
  <si>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</si>
  <si>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</si>
  <si>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</si>
  <si>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</si>
  <si>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</si>
  <si>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</si>
  <si>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</si>
  <si>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</si>
  <si>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</si>
  <si>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</si>
  <si>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</si>
  <si>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</si>
  <si>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</si>
  <si>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</si>
  <si>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</si>
  <si>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</si>
  <si>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</si>
  <si>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</si>
  <si>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</si>
  <si>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</si>
  <si>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</si>
  <si>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</si>
  <si>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</si>
  <si>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</si>
  <si>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</si>
  <si>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</si>
  <si>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</si>
  <si>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</si>
  <si>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</si>
  <si>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</si>
  <si>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</si>
  <si>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</si>
  <si>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</si>
  <si>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</si>
  <si>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</si>
  <si>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</si>
  <si>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</si>
  <si>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</si>
  <si>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</si>
  <si>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</si>
  <si>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</si>
  <si>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</si>
  <si>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</si>
  <si>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</si>
  <si>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</si>
  <si>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</si>
  <si>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</si>
  <si>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</si>
  <si>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</si>
  <si>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</si>
  <si>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</si>
  <si>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</si>
  <si>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</si>
  <si>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</si>
  <si>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</si>
  <si>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</si>
  <si>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</si>
  <si>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</si>
  <si>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</si>
  <si>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</si>
  <si>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</si>
  <si>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</si>
  <si>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</si>
  <si>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</si>
  <si>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</si>
  <si>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</si>
  <si>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</si>
  <si>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</si>
  <si>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</si>
  <si>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</si>
  <si>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</si>
  <si>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</si>
  <si>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</si>
  <si>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</si>
  <si>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</si>
  <si>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</si>
  <si>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</si>
  <si>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</si>
  <si>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</si>
  <si>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</si>
  <si>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</si>
  <si>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</si>
  <si>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</si>
  <si>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</si>
  <si>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</si>
  <si>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</si>
  <si>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</si>
  <si>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</si>
  <si>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</si>
  <si>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</si>
  <si>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</si>
  <si>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</si>
  <si>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</si>
  <si>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</si>
  <si>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</si>
  <si>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</si>
  <si>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</si>
  <si>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</si>
  <si>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</si>
  <si>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</si>
  <si>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</si>
  <si>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</si>
  <si>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</si>
  <si>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</si>
  <si>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</si>
  <si>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</si>
  <si>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</si>
  <si>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</si>
  <si>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</si>
  <si>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</si>
  <si>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</si>
  <si>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</si>
  <si>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</si>
  <si>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</si>
  <si>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</si>
  <si>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</si>
  <si>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</si>
  <si>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</si>
  <si>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</si>
  <si>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</si>
  <si>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</si>
  <si>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</si>
  <si>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</si>
  <si>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</si>
  <si>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</si>
  <si>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</si>
  <si>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</si>
  <si>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</si>
  <si>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</si>
  <si>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</si>
  <si>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</si>
  <si>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</si>
  <si>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</si>
  <si>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</si>
  <si>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</si>
  <si>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</si>
  <si>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</si>
  <si>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</si>
  <si>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</si>
  <si>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</si>
  <si>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</si>
  <si>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</si>
  <si>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</si>
  <si>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</si>
  <si>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</si>
  <si>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</si>
  <si>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</si>
  <si>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</si>
  <si>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</si>
  <si>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</si>
  <si>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</si>
  <si>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</si>
  <si>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</si>
  <si>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</si>
  <si>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</si>
  <si>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</si>
  <si>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</si>
  <si>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</si>
  <si>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</si>
  <si>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</si>
  <si>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</si>
  <si>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</si>
  <si>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</si>
  <si>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</si>
  <si>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</si>
  <si>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</si>
  <si>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</si>
  <si>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</si>
  <si>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</si>
  <si>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</si>
  <si>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</si>
  <si>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</si>
  <si>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</si>
  <si>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</si>
  <si>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</si>
  <si>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</si>
  <si>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</si>
  <si>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</si>
  <si>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</si>
  <si>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</si>
  <si>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</si>
  <si>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</si>
  <si>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</si>
  <si>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</si>
  <si>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</si>
  <si>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</si>
  <si>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</si>
  <si>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</si>
  <si>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</si>
  <si>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</si>
  <si>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</si>
  <si>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</si>
  <si>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</si>
  <si>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</si>
  <si>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</si>
  <si>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</si>
  <si>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</si>
  <si>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</si>
  <si>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</si>
  <si>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</si>
  <si>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</si>
  <si>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</si>
  <si>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</si>
  <si>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</si>
  <si>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</si>
  <si>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</si>
  <si>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</si>
  <si>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</si>
  <si>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</si>
  <si>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</si>
  <si>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</si>
  <si>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</si>
  <si>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</si>
  <si>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</si>
  <si>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</si>
  <si>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</si>
  <si>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</si>
  <si>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</si>
  <si>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</si>
  <si>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</si>
  <si>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</si>
  <si>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</si>
  <si>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</si>
  <si>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</si>
  <si>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</si>
  <si>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</si>
  <si>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</si>
  <si>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</si>
  <si>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</si>
  <si>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</si>
  <si>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</si>
  <si>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</si>
  <si>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</si>
  <si>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</si>
  <si>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</si>
  <si>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</si>
  <si>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</si>
  <si>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</si>
  <si>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</si>
  <si>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</si>
  <si>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</si>
  <si>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</si>
  <si>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</si>
  <si>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</si>
  <si>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</si>
  <si>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</si>
  <si>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</si>
  <si>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</si>
  <si>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</si>
  <si>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</si>
  <si>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</si>
  <si>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</si>
  <si>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</si>
  <si>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</si>
  <si>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</si>
  <si>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</si>
  <si>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</si>
  <si>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</si>
  <si>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</si>
  <si>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</si>
  <si>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</si>
  <si>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</si>
  <si>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</si>
  <si>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</si>
  <si>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</si>
  <si>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</si>
  <si>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</si>
  <si>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</si>
  <si>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</si>
  <si>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</si>
  <si>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</si>
  <si>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</si>
  <si>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</si>
  <si>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</si>
  <si>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</si>
  <si>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</si>
  <si>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</si>
  <si>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</si>
  <si>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</si>
  <si>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</si>
  <si>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</si>
  <si>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</si>
  <si>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</si>
  <si>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</si>
  <si>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</si>
  <si>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</si>
  <si>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</si>
  <si>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</si>
  <si>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</si>
  <si>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</si>
  <si>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</si>
  <si>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</si>
  <si>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</si>
  <si>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</si>
  <si>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</si>
  <si>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</si>
  <si>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</si>
  <si>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</si>
  <si>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</si>
  <si>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</si>
  <si>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</si>
  <si>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</si>
  <si>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</si>
  <si>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</si>
  <si>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</si>
  <si>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</si>
  <si>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</si>
  <si>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</si>
  <si>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</si>
  <si>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</si>
  <si>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</si>
  <si>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</si>
  <si>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</si>
  <si>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</si>
  <si>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</si>
  <si>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</si>
  <si>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</si>
  <si>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</si>
  <si>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</si>
  <si>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</si>
  <si>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</si>
  <si>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</si>
  <si>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</si>
  <si>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</si>
  <si>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</si>
  <si>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</si>
  <si>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</si>
  <si>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</si>
  <si>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</si>
  <si>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</si>
  <si>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</si>
  <si>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</si>
  <si>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</si>
  <si>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</si>
  <si>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</si>
  <si>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</si>
  <si>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</si>
  <si>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</si>
  <si>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</si>
  <si>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</si>
  <si>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</si>
  <si>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</si>
  <si>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</si>
  <si>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</si>
  <si>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</si>
  <si>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</si>
  <si>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</si>
  <si>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</si>
  <si>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</si>
  <si>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</si>
  <si>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</si>
  <si>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</si>
  <si>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</si>
  <si>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</si>
  <si>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</si>
  <si>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</si>
  <si>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</si>
  <si>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</si>
  <si>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</si>
  <si>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</si>
  <si>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</si>
  <si>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</si>
  <si>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</si>
  <si>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</si>
  <si>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</si>
  <si>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</si>
  <si>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</si>
  <si>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</si>
  <si>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</si>
  <si>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</si>
  <si>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</si>
  <si>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</si>
  <si>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</si>
  <si>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</si>
  <si>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</si>
  <si>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</si>
  <si>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</si>
  <si>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</si>
  <si>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</si>
  <si>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</si>
  <si>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</si>
  <si>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</si>
  <si>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</si>
  <si>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</si>
  <si>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</si>
  <si>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</si>
  <si>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</si>
  <si>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</si>
  <si>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</si>
  <si>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</si>
  <si>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</si>
  <si>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</si>
  <si>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</si>
  <si>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</si>
  <si>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</si>
  <si>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</si>
  <si>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</si>
  <si>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</si>
  <si>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</si>
  <si>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</si>
  <si>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</si>
  <si>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</si>
  <si>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</si>
  <si>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</si>
  <si>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</si>
  <si>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</si>
  <si>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</si>
  <si>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</si>
  <si>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</si>
  <si>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</si>
  <si>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</si>
  <si>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</si>
  <si>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</si>
  <si>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</si>
  <si>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</si>
  <si>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</si>
  <si>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</si>
  <si>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</si>
  <si>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</si>
  <si>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</si>
  <si>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</si>
  <si>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</si>
  <si>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</si>
  <si>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</si>
  <si>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</si>
  <si>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</si>
  <si>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</si>
  <si>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</si>
  <si>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</si>
  <si>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</si>
  <si>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</si>
  <si>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</si>
  <si>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</si>
  <si>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</si>
  <si>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</si>
  <si>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</si>
  <si>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</si>
  <si>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</si>
  <si>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</si>
  <si>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</si>
  <si>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</si>
  <si>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</si>
  <si>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</si>
  <si>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</si>
  <si>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</si>
  <si>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</si>
  <si>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</si>
  <si>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</si>
  <si>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</si>
  <si>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</si>
  <si>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</si>
  <si>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</si>
  <si>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</si>
  <si>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</si>
  <si>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</si>
  <si>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</si>
  <si>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</si>
  <si>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</si>
  <si>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</si>
  <si>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</si>
  <si>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</si>
  <si>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</si>
  <si>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</si>
  <si>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</si>
  <si>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</si>
  <si>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</si>
  <si>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</si>
  <si>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</si>
  <si>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</si>
  <si>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</si>
  <si>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</si>
  <si>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</si>
  <si>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</si>
  <si>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</si>
  <si>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</si>
  <si>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</si>
  <si>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</si>
  <si>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</si>
  <si>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</si>
  <si>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</si>
  <si>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</si>
  <si>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</si>
  <si>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</si>
  <si>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</si>
  <si>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</si>
  <si>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</si>
  <si>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</si>
  <si>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</si>
  <si>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</si>
  <si>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</si>
  <si>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</si>
  <si>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</si>
  <si>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</si>
  <si>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</si>
  <si>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</si>
  <si>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</si>
  <si>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</si>
  <si>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</si>
  <si>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</si>
  <si>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</si>
  <si>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</si>
  <si>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</si>
  <si>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</si>
  <si>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</si>
  <si>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</si>
  <si>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</si>
  <si>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</si>
  <si>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</si>
  <si>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</si>
  <si>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</si>
  <si>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</si>
  <si>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</si>
  <si>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</si>
  <si>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</si>
  <si>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</si>
  <si>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</si>
  <si>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</si>
  <si>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</si>
  <si>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</si>
  <si>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</si>
  <si>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</si>
  <si>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</si>
  <si>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</si>
  <si>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</si>
  <si>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</si>
  <si>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</si>
  <si>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</si>
  <si>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</si>
  <si>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</si>
  <si>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</si>
  <si>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</si>
  <si>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</si>
  <si>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</si>
  <si>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</si>
  <si>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</si>
  <si>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</si>
  <si>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</si>
  <si>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</si>
  <si>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</si>
  <si>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</si>
  <si>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</si>
  <si>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</si>
  <si>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</si>
  <si>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</si>
  <si>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</si>
  <si>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</si>
  <si>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</si>
  <si>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</si>
  <si>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</si>
  <si>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</si>
  <si>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</si>
  <si>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</si>
  <si>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</si>
  <si>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</si>
  <si>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</si>
  <si>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</si>
  <si>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</si>
  <si>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</si>
  <si>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</si>
  <si>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</si>
  <si>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</si>
  <si>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</si>
  <si>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</si>
  <si>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</si>
  <si>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</si>
  <si>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</si>
  <si>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</si>
  <si>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</si>
  <si>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</si>
  <si>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</si>
  <si>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</si>
  <si>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</si>
  <si>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</si>
  <si>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</si>
  <si>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</si>
  <si>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</si>
  <si>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</si>
  <si>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</si>
  <si>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</si>
  <si>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</si>
  <si>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</si>
  <si>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</si>
  <si>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</si>
  <si>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</si>
  <si>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</si>
  <si>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</si>
  <si>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</si>
  <si>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</si>
  <si>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</si>
  <si>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</si>
  <si>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</si>
  <si>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</si>
  <si>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</si>
  <si>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</si>
  <si>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</si>
  <si>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</si>
  <si>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</si>
  <si>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</si>
  <si>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</si>
  <si>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</si>
  <si>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</si>
  <si>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</si>
  <si>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</si>
  <si>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</si>
  <si>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</si>
  <si>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</si>
  <si>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</si>
  <si>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</si>
  <si>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</si>
  <si>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</si>
  <si>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</si>
  <si>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</si>
  <si>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</si>
  <si>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</si>
  <si>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</si>
  <si>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</si>
  <si>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</si>
  <si>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</si>
  <si>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</si>
  <si>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</si>
  <si>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</si>
  <si>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</si>
  <si>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</si>
  <si>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</si>
  <si>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</si>
  <si>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</si>
  <si>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</si>
  <si>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</si>
  <si>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</si>
  <si>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</si>
  <si>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</si>
  <si>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</si>
  <si>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</si>
  <si>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</si>
  <si>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</si>
  <si>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</si>
  <si>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</si>
  <si>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</si>
  <si>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</si>
  <si>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</si>
  <si>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</si>
  <si>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</si>
  <si>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</si>
  <si>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</si>
  <si>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</si>
  <si>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</si>
  <si>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</si>
  <si>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</si>
  <si>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</si>
  <si>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</si>
  <si>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</si>
  <si>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</si>
  <si>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</si>
  <si>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</si>
  <si>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</si>
  <si>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</si>
  <si>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</si>
  <si>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</si>
  <si>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</si>
  <si>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</si>
  <si>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</si>
  <si>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</si>
  <si>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</si>
  <si>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</si>
  <si>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</si>
  <si>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</si>
  <si>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</si>
  <si>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</si>
  <si>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</si>
  <si>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</si>
  <si>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</si>
  <si>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</si>
  <si>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</si>
  <si>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</si>
  <si>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</si>
  <si>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</si>
  <si>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</si>
  <si>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</si>
  <si>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</si>
  <si>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</si>
  <si>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</si>
  <si>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</si>
  <si>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</si>
  <si>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</si>
  <si>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</si>
  <si>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</si>
  <si>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</si>
  <si>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</si>
  <si>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</si>
  <si>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</si>
  <si>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</si>
  <si>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</si>
  <si>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</si>
  <si>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</si>
  <si>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</si>
  <si>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</si>
  <si>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</si>
  <si>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</si>
  <si>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</si>
  <si>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</si>
  <si>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</si>
  <si>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</si>
  <si>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</si>
  <si>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</si>
  <si>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</si>
  <si>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</si>
  <si>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</si>
  <si>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</si>
  <si>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</si>
  <si>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</si>
  <si>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</si>
  <si>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</si>
  <si>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</si>
  <si>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</si>
  <si>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</si>
  <si>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</si>
  <si>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</si>
  <si>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</si>
  <si>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</si>
  <si>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</si>
  <si>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</si>
  <si>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</si>
  <si>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</si>
  <si>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</si>
  <si>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</si>
  <si>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</si>
  <si>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</si>
  <si>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</si>
  <si>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</si>
  <si>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</si>
  <si>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</si>
  <si>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</si>
  <si>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</si>
  <si>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</si>
  <si>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</si>
  <si>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</si>
  <si>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</si>
  <si>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</si>
  <si>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</si>
  <si>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</si>
  <si>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</si>
  <si>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</si>
  <si>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</si>
  <si>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</si>
  <si>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</si>
  <si>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</si>
  <si>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</si>
  <si>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</si>
  <si>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</si>
  <si>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</si>
  <si>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</si>
  <si>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</si>
  <si>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</si>
  <si>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</si>
  <si>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</si>
  <si>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</si>
  <si>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</si>
  <si>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</si>
  <si>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</si>
  <si>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</si>
  <si>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</si>
  <si>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</si>
  <si>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</si>
  <si>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</si>
  <si>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</si>
  <si>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</si>
  <si>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</si>
  <si>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</si>
  <si>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</si>
  <si>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</si>
  <si>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</si>
  <si>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</si>
  <si>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</si>
  <si>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</si>
  <si>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</si>
  <si>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</si>
  <si>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</si>
  <si>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</si>
  <si>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</si>
  <si>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</si>
  <si>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</si>
  <si>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</si>
  <si>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</si>
  <si>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</si>
  <si>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</si>
  <si>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</si>
  <si>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</si>
  <si>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</si>
  <si>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</si>
  <si>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</si>
  <si>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</si>
  <si>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</si>
  <si>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</si>
  <si>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</si>
  <si>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</si>
  <si>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</si>
  <si>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</si>
  <si>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</si>
  <si>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</si>
  <si>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</si>
  <si>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</si>
  <si>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</si>
  <si>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</si>
  <si>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</si>
  <si>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</si>
  <si>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</si>
  <si>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</si>
  <si>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</si>
  <si>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</si>
  <si>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</si>
  <si>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</si>
  <si>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</si>
  <si>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</si>
  <si>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</si>
  <si>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</si>
  <si>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</si>
  <si>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</si>
  <si>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</si>
  <si>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</si>
  <si>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</si>
  <si>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</si>
  <si>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</si>
  <si>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</si>
  <si>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</si>
  <si>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</si>
  <si>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</si>
  <si>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</si>
  <si>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</si>
  <si>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</si>
  <si>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</si>
  <si>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</si>
  <si>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</si>
  <si>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</si>
  <si>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</si>
  <si>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</si>
  <si>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</si>
  <si>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</si>
  <si>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</si>
  <si>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</si>
  <si>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</si>
  <si>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</si>
  <si>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</si>
  <si>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</si>
  <si>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</si>
  <si>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</si>
  <si>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</si>
  <si>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</si>
  <si>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</si>
  <si>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</si>
  <si>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</si>
  <si>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</si>
  <si>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</si>
  <si>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</si>
  <si>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</si>
  <si>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</si>
  <si>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</si>
  <si>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</si>
  <si>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</si>
  <si>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</si>
  <si>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</si>
  <si>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</si>
  <si>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</si>
  <si>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</si>
  <si>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</si>
  <si>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</si>
  <si>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</si>
  <si>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</si>
  <si>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</si>
  <si>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</si>
  <si>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</si>
  <si>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</si>
  <si>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</si>
  <si>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</si>
  <si>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</si>
  <si>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</si>
  <si>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</si>
  <si>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</si>
  <si>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</si>
  <si>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</si>
  <si>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</si>
  <si>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</si>
  <si>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</si>
  <si>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</si>
  <si>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</si>
  <si>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</si>
  <si>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</si>
  <si>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</si>
  <si>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</si>
  <si>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</si>
  <si>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</si>
  <si>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</si>
  <si>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</si>
  <si>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</si>
  <si>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</si>
  <si>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</si>
  <si>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</si>
  <si>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</si>
  <si>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</si>
  <si>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</si>
  <si>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</si>
  <si>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</si>
  <si>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</si>
  <si>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</si>
  <si>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</si>
  <si>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</si>
  <si>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</si>
  <si>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</si>
  <si>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</si>
  <si>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</si>
  <si>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</si>
  <si>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</si>
  <si>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</si>
  <si>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</si>
  <si>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</si>
  <si>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</si>
  <si>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</si>
  <si>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</si>
  <si>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</si>
  <si>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</si>
  <si>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</si>
  <si>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</si>
  <si>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</si>
  <si>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</si>
  <si>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</si>
  <si>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</si>
  <si>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</si>
  <si>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</si>
  <si>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</si>
  <si>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</si>
  <si>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</si>
  <si>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</si>
  <si>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</si>
  <si>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</si>
  <si>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</si>
  <si>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</si>
  <si>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</si>
  <si>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</si>
  <si>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</si>
  <si>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</si>
  <si>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</si>
  <si>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</si>
  <si>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</si>
  <si>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</si>
  <si>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</si>
  <si>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</si>
  <si>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</si>
  <si>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</si>
  <si>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</si>
  <si>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</si>
  <si>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</si>
  <si>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</si>
  <si>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</si>
  <si>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</si>
  <si>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</si>
  <si>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</si>
  <si>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</si>
  <si>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</si>
  <si>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</si>
  <si>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</si>
  <si>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</si>
  <si>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</si>
  <si>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</si>
  <si>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</si>
  <si>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</si>
  <si>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</si>
  <si>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</si>
  <si>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</si>
  <si>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</si>
  <si>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</si>
  <si>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</si>
  <si>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</si>
  <si>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</si>
  <si>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</si>
  <si>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</si>
  <si>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</si>
  <si>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</si>
  <si>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</si>
  <si>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</si>
  <si>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</si>
  <si>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</si>
  <si>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</si>
  <si>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</si>
  <si>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</si>
  <si>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</si>
  <si>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</si>
  <si>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</si>
  <si>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</si>
  <si>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</si>
  <si>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</si>
  <si>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</si>
  <si>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</si>
  <si>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</si>
  <si>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</si>
  <si>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</si>
  <si>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</si>
  <si>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</si>
  <si>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</si>
  <si>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</si>
  <si>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</si>
  <si>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</si>
  <si>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</si>
  <si>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</si>
  <si>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</si>
  <si>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</si>
  <si>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</si>
  <si>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</si>
  <si>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</si>
  <si>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</si>
  <si>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</si>
  <si>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</si>
  <si>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</si>
  <si>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</si>
  <si>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</si>
  <si>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</si>
  <si>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</si>
  <si>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</si>
  <si>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</si>
  <si>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</si>
  <si>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</si>
  <si>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</si>
  <si>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</si>
  <si>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</si>
  <si>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</si>
  <si>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</si>
  <si>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</si>
  <si>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</si>
  <si>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</si>
  <si>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</si>
  <si>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</si>
  <si>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</si>
  <si>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</si>
  <si>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</si>
  <si>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</si>
  <si>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</si>
  <si>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</si>
  <si>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</si>
  <si>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</si>
  <si>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</si>
  <si>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</si>
  <si>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</si>
  <si>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</si>
  <si>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</si>
  <si>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</si>
  <si>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</si>
  <si>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</si>
  <si>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</si>
  <si>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</si>
  <si>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</si>
  <si>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</si>
  <si>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</si>
  <si>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</si>
  <si>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</si>
  <si>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</si>
  <si>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</si>
  <si>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</si>
  <si>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</si>
  <si>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</si>
  <si>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</si>
  <si>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</si>
  <si>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</si>
  <si>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</si>
  <si>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</si>
  <si>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</si>
  <si>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</si>
  <si>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</si>
  <si>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</si>
  <si>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</si>
  <si>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</si>
  <si>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</si>
  <si>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</si>
  <si>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</si>
  <si>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</si>
  <si>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</si>
  <si>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</si>
  <si>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</si>
  <si>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</si>
  <si>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</si>
  <si>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</si>
  <si>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</si>
  <si>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</si>
  <si>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</si>
  <si>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</si>
  <si>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</si>
  <si>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</si>
  <si>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</si>
  <si>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</si>
  <si>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</si>
  <si>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</si>
  <si>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</si>
  <si>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</si>
  <si>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</si>
  <si>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</si>
  <si>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</si>
  <si>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</si>
  <si>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</si>
  <si>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</si>
  <si>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</si>
  <si>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</si>
  <si>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</si>
  <si>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</si>
  <si>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</si>
  <si>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</si>
  <si>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</si>
  <si>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</si>
  <si>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</si>
  <si>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</si>
  <si>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</si>
  <si>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</si>
  <si>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</si>
  <si>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</si>
  <si>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</si>
  <si>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</si>
  <si>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</si>
  <si>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</si>
  <si>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</si>
  <si>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</si>
  <si>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</si>
  <si>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</si>
  <si>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</si>
  <si>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</si>
  <si>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</si>
  <si>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</si>
  <si>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</si>
  <si>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</si>
  <si>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</si>
  <si>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</si>
  <si>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</si>
  <si>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</si>
  <si>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</si>
  <si>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</si>
  <si>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</si>
  <si>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</si>
  <si>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</si>
  <si>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</si>
  <si>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</si>
  <si>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</si>
  <si>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</si>
  <si>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</si>
  <si>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</si>
  <si>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</si>
  <si>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</si>
  <si>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</si>
  <si>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</si>
  <si>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</si>
  <si>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</si>
  <si>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</si>
  <si>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</si>
  <si>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</si>
  <si>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</si>
  <si>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</si>
  <si>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</si>
  <si>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</si>
  <si>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</si>
  <si>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</si>
  <si>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</si>
  <si>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</si>
  <si>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</si>
  <si>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</si>
  <si>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</si>
  <si>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</si>
  <si>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</si>
  <si>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</si>
  <si>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</si>
  <si>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</si>
  <si>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</si>
  <si>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</si>
  <si>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</si>
  <si>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</si>
  <si>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</si>
  <si>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</si>
  <si>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</si>
  <si>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</si>
  <si>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</si>
  <si>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</si>
  <si>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</si>
  <si>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</si>
  <si>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</si>
  <si>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</si>
  <si>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</si>
  <si>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</si>
  <si>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</si>
  <si>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</si>
  <si>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</si>
  <si>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</si>
  <si>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</si>
  <si>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</si>
  <si>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</si>
  <si>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</si>
  <si>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</si>
  <si>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</si>
  <si>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</si>
  <si>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</si>
  <si>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</si>
  <si>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</si>
  <si>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</si>
  <si>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</si>
  <si>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</si>
  <si>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</si>
  <si>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</si>
  <si>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</si>
  <si>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</si>
  <si>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</si>
  <si>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</si>
  <si>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</si>
  <si>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</si>
  <si>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</si>
  <si>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</si>
  <si>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</si>
  <si>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</si>
  <si>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</si>
  <si>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</si>
  <si>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</si>
  <si>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</si>
  <si>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</si>
  <si>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</si>
  <si>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</si>
  <si>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</si>
  <si>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</si>
  <si>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</si>
  <si>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</si>
  <si>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</si>
  <si>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</si>
  <si>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</si>
  <si>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</si>
  <si>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</si>
  <si>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</si>
  <si>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</si>
  <si>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</si>
  <si>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</si>
  <si>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</si>
  <si>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</si>
  <si>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</si>
  <si>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</si>
  <si>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</si>
  <si>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</si>
  <si>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</si>
  <si>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</si>
  <si>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</si>
  <si>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</si>
  <si>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</si>
  <si>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</si>
  <si>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</si>
  <si>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</si>
  <si>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</si>
  <si>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</si>
  <si>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</si>
  <si>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</si>
  <si>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</si>
  <si>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</si>
  <si>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</si>
  <si>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</si>
  <si>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</si>
  <si>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</si>
  <si>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</si>
  <si>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</si>
  <si>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</si>
  <si>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</si>
  <si>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</si>
  <si>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</si>
  <si>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</si>
  <si>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</si>
  <si>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</si>
  <si>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</si>
  <si>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</si>
  <si>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</si>
  <si>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</si>
  <si>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</si>
  <si>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</si>
  <si>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</si>
  <si>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</si>
  <si>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</si>
  <si>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</si>
  <si>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</si>
  <si>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</si>
  <si>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</si>
  <si>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</si>
  <si>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</si>
  <si>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</si>
  <si>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</si>
  <si>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</si>
  <si>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</si>
  <si>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</si>
  <si>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</si>
  <si>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</si>
  <si>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</si>
  <si>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</si>
  <si>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</si>
  <si>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</si>
  <si>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</si>
  <si>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</si>
  <si>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</si>
  <si>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</si>
  <si>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</si>
  <si>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</si>
  <si>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</si>
  <si>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</si>
  <si>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</si>
  <si>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</si>
  <si>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</si>
  <si>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</si>
  <si>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</si>
  <si>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</si>
  <si>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</si>
  <si>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</si>
  <si>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</si>
  <si>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</si>
  <si>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</si>
  <si>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</si>
  <si>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</si>
  <si>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</si>
  <si>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</si>
  <si>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</si>
  <si>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</si>
  <si>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</si>
  <si>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</si>
  <si>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</si>
  <si>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</si>
  <si>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</si>
  <si>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</si>
  <si>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</si>
  <si>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</si>
  <si>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</si>
  <si>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</si>
  <si>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</si>
  <si>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</si>
  <si>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</si>
  <si>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</si>
  <si>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</si>
  <si>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</si>
  <si>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</si>
  <si>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</si>
  <si>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</si>
  <si>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</si>
  <si>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</si>
  <si>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</si>
  <si>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</si>
  <si>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</si>
  <si>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</si>
  <si>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</si>
  <si>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</si>
  <si>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</si>
  <si>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</si>
  <si>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</si>
  <si>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</si>
  <si>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</si>
  <si>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</si>
  <si>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</si>
  <si>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</si>
  <si>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</si>
  <si>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</si>
  <si>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</si>
  <si>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</si>
  <si>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</si>
  <si>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</si>
  <si>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</si>
  <si>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</si>
  <si>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</si>
  <si>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</si>
  <si>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</si>
  <si>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</si>
  <si>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</si>
  <si>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</si>
  <si>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</si>
  <si>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</si>
  <si>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</si>
  <si>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</si>
  <si>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</si>
  <si>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</si>
  <si>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</si>
  <si>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</si>
  <si>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</si>
  <si>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</si>
  <si>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</si>
  <si>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</si>
  <si>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</si>
  <si>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</si>
  <si>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</si>
  <si>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</si>
  <si>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</si>
  <si>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</si>
  <si>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</si>
  <si>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</si>
  <si>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</si>
  <si>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</si>
  <si>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</si>
  <si>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</si>
  <si>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</si>
  <si>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</si>
  <si>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</si>
  <si>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</si>
  <si>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</si>
  <si>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</si>
  <si>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</si>
  <si>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</si>
  <si>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</si>
  <si>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</si>
  <si>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</si>
  <si>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</si>
  <si>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</si>
  <si>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</si>
  <si>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</si>
  <si>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</si>
  <si>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</si>
  <si>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</si>
  <si>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</si>
  <si>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</si>
  <si>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</si>
  <si>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</si>
  <si>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</si>
  <si>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</si>
  <si>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</si>
  <si>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</si>
  <si>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</si>
  <si>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</si>
  <si>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</si>
  <si>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</si>
  <si>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</si>
  <si>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</si>
  <si>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</si>
  <si>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</si>
  <si>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</si>
  <si>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</si>
  <si>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</si>
  <si>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</si>
  <si>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</si>
  <si>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</si>
  <si>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</si>
  <si>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</si>
  <si>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</si>
  <si>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</si>
  <si>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</si>
  <si>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</si>
  <si>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</si>
  <si>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</si>
  <si>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</si>
  <si>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</si>
  <si>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</si>
  <si>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</si>
  <si>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</si>
  <si>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</si>
  <si>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</si>
  <si>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</si>
  <si>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</si>
  <si>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</si>
  <si>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</si>
  <si>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</si>
  <si>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</si>
  <si>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</si>
  <si>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</si>
  <si>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</si>
  <si>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</si>
  <si>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</si>
  <si>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</si>
  <si>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</si>
  <si>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</si>
  <si>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</si>
  <si>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</si>
  <si>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</si>
  <si>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</si>
  <si>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</si>
  <si>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</si>
  <si>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</si>
  <si>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</si>
  <si>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</si>
  <si>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</si>
  <si>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</si>
  <si>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</si>
  <si>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</si>
  <si>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</si>
  <si>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</si>
  <si>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</si>
  <si>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</si>
  <si>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</si>
  <si>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</si>
  <si>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</si>
  <si>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</si>
  <si>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</si>
  <si>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</si>
  <si>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</si>
  <si>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</si>
  <si>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</si>
  <si>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</si>
  <si>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</si>
  <si>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</si>
  <si>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</si>
  <si>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</si>
  <si>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</si>
  <si>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</si>
  <si>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</si>
  <si>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</si>
  <si>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</si>
  <si>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</si>
  <si>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</si>
  <si>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</si>
  <si>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</si>
  <si>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</si>
  <si>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</si>
  <si>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</si>
  <si>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</si>
  <si>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</si>
  <si>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</si>
  <si>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</si>
  <si>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</si>
  <si>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</si>
  <si>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</si>
  <si>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</si>
  <si>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</si>
  <si>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</si>
  <si>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</si>
  <si>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</si>
  <si>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</si>
  <si>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</si>
  <si>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</si>
  <si>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</si>
  <si>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</si>
  <si>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</si>
  <si>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</si>
  <si>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</si>
  <si>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</si>
  <si>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</si>
  <si>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</si>
  <si>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</si>
  <si>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</si>
  <si>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</si>
  <si>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</si>
  <si>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</si>
  <si>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</si>
  <si>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</si>
  <si>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</si>
  <si>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</si>
  <si>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</si>
  <si>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</si>
  <si>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</si>
  <si>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</si>
  <si>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</si>
  <si>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</si>
  <si>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</si>
  <si>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</si>
  <si>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</si>
  <si>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</si>
  <si>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</si>
  <si>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</si>
  <si>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</si>
  <si>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</si>
  <si>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</si>
  <si>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</si>
  <si>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</si>
  <si>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</si>
  <si>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</si>
  <si>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</si>
  <si>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</si>
  <si>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</si>
  <si>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</si>
  <si>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</si>
  <si>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</si>
  <si>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</si>
  <si>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</si>
  <si>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</si>
  <si>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</si>
  <si>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</si>
  <si>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</si>
  <si>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</si>
  <si>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</si>
  <si>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</si>
  <si>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</si>
  <si>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</si>
  <si>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</si>
  <si>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</si>
  <si>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</si>
  <si>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</si>
  <si>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</si>
  <si>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</si>
  <si>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</si>
  <si>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</si>
  <si>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</si>
  <si>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</si>
  <si>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</si>
  <si>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</si>
  <si>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</si>
  <si>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</si>
  <si>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</si>
  <si>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</si>
  <si>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</si>
  <si>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</si>
  <si>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</si>
  <si>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</si>
  <si>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</si>
  <si>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</si>
  <si>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</si>
  <si>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</si>
  <si>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</si>
  <si>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</si>
  <si>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</si>
  <si>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</si>
  <si>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</si>
  <si>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</si>
  <si>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</si>
  <si>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</si>
  <si>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</si>
  <si>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</si>
  <si>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</si>
  <si>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</si>
  <si>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</si>
  <si>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</si>
  <si>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</si>
  <si>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</si>
  <si>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</si>
  <si>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</si>
  <si>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</si>
  <si>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</si>
  <si>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</si>
  <si>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</si>
  <si>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</si>
  <si>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</si>
  <si>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</si>
  <si>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</si>
  <si>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</si>
  <si>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</si>
  <si>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</si>
  <si>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</si>
  <si>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</si>
  <si>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</si>
  <si>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</si>
  <si>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</si>
  <si>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</si>
  <si>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</si>
  <si>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</si>
  <si>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</si>
  <si>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</si>
  <si>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</si>
  <si>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</si>
  <si>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</si>
  <si>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</si>
  <si>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</si>
  <si>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</si>
  <si>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</si>
  <si>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</si>
  <si>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</si>
  <si>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</si>
  <si>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</si>
  <si>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</si>
  <si>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</si>
  <si>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</si>
  <si>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</si>
  <si>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</si>
  <si>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</si>
  <si>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</si>
  <si>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</si>
  <si>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</si>
  <si>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</si>
  <si>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</si>
  <si>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</si>
  <si>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</si>
  <si>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</si>
  <si>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</si>
  <si>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</si>
  <si>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</si>
  <si>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</si>
  <si>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</si>
  <si>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</si>
  <si>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</si>
  <si>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</si>
  <si>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</si>
  <si>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</si>
  <si>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</si>
  <si>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</si>
  <si>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</si>
  <si>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</si>
  <si>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</si>
  <si>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</si>
  <si>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</si>
  <si>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</si>
  <si>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</si>
  <si>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</si>
  <si>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</si>
  <si>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</si>
  <si>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</si>
  <si>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</si>
  <si>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</si>
  <si>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</si>
  <si>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</si>
  <si>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</si>
  <si>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</si>
  <si>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</si>
  <si>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</si>
  <si>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</si>
  <si>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</si>
  <si>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</si>
  <si>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</si>
  <si>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</si>
  <si>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</si>
  <si>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</si>
  <si>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</si>
  <si>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</si>
  <si>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</si>
  <si>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</si>
  <si>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</si>
  <si>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</si>
  <si>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</si>
  <si>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</si>
  <si>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</si>
  <si>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</si>
  <si>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</si>
  <si>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</si>
  <si>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</si>
  <si>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</si>
  <si>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</si>
  <si>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</si>
  <si>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</si>
  <si>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</si>
  <si>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</si>
  <si>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</si>
  <si>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</si>
  <si>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</si>
  <si>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</si>
  <si>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</si>
  <si>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</si>
  <si>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</si>
  <si>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</si>
  <si>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</si>
  <si>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</si>
  <si>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</si>
  <si>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</si>
  <si>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</si>
  <si>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</si>
  <si>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</si>
  <si>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</si>
  <si>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</si>
  <si>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</si>
  <si>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</si>
  <si>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</si>
  <si>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</si>
  <si>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</si>
  <si>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</si>
  <si>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</si>
  <si>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</si>
  <si>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</si>
  <si>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</si>
  <si>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</si>
  <si>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</si>
  <si>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</si>
  <si>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</si>
  <si>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</si>
  <si>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</si>
  <si>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</si>
  <si>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</si>
  <si>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</si>
  <si>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</si>
  <si>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</si>
  <si>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</si>
  <si>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</si>
  <si>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</si>
  <si>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</si>
  <si>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</si>
  <si>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</si>
  <si>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</si>
  <si>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</si>
  <si>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</si>
  <si>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</si>
  <si>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</si>
  <si>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</si>
  <si>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</si>
  <si>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</si>
  <si>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</si>
  <si>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</si>
  <si>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</si>
  <si>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</si>
  <si>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</si>
  <si>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</si>
  <si>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</si>
  <si>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</si>
  <si>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</si>
  <si>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</si>
  <si>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</si>
  <si>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</si>
  <si>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</si>
  <si>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</si>
  <si>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</si>
  <si>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</si>
  <si>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</si>
  <si>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</si>
  <si>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</si>
  <si>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</si>
  <si>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</si>
  <si>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</si>
  <si>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</si>
  <si>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</si>
  <si>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</si>
  <si>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</si>
  <si>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</si>
  <si>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</si>
  <si>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</si>
  <si>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</si>
  <si>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</si>
  <si>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</si>
  <si>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</si>
  <si>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</si>
  <si>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</si>
  <si>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</si>
  <si>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</si>
  <si>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</si>
  <si>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</si>
  <si>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</si>
  <si>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</si>
  <si>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</si>
  <si>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</si>
  <si>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</si>
  <si>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</si>
  <si>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</si>
  <si>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</si>
  <si>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</si>
  <si>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</si>
  <si>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</si>
  <si>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</si>
  <si>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</si>
  <si>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</si>
  <si>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</si>
  <si>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</si>
  <si>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</si>
  <si>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</si>
  <si>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</si>
  <si>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</si>
  <si>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</si>
  <si>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</si>
  <si>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</si>
  <si>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</si>
  <si>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</si>
  <si>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</si>
  <si>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</si>
  <si>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</si>
  <si>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</si>
  <si>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</si>
  <si>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</si>
  <si>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</si>
  <si>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</si>
  <si>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</si>
  <si>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</si>
  <si>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</si>
  <si>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</si>
  <si>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</si>
  <si>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</si>
  <si>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</si>
  <si>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</si>
  <si>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</si>
  <si>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</si>
  <si>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</si>
  <si>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</si>
  <si>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</si>
  <si>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</si>
  <si>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</si>
  <si>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</si>
  <si>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</si>
  <si>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</si>
  <si>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</si>
  <si>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</si>
  <si>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</si>
  <si>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</si>
  <si>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</si>
  <si>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</si>
  <si>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</si>
  <si>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</si>
  <si>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</si>
  <si>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</si>
  <si>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</si>
  <si>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</si>
  <si>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</si>
  <si>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</si>
  <si>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</si>
  <si>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</si>
  <si>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</si>
  <si>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</si>
  <si>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</si>
  <si>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</si>
  <si>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</si>
  <si>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</si>
  <si>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</si>
  <si>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</si>
  <si>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</si>
  <si>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</si>
  <si>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</si>
  <si>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</si>
  <si>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</si>
  <si>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</si>
  <si>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</si>
  <si>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</si>
  <si>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</si>
  <si>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</si>
  <si>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</si>
  <si>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</si>
  <si>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</si>
  <si>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</si>
  <si>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</si>
  <si>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</si>
  <si>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</si>
  <si>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</si>
  <si>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</si>
  <si>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</si>
  <si>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</si>
  <si>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</si>
  <si>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</si>
  <si>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</si>
  <si>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</si>
  <si>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</si>
  <si>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</si>
  <si>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</si>
  <si>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</si>
  <si>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</si>
  <si>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</si>
  <si>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</si>
  <si>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</si>
  <si>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</si>
  <si>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</si>
  <si>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</si>
  <si>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</si>
  <si>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</si>
  <si>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</si>
  <si>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</si>
  <si>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</si>
  <si>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</si>
  <si>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</si>
  <si>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</si>
  <si>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</si>
  <si>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</si>
  <si>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</si>
  <si>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</si>
  <si>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</si>
  <si>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</si>
  <si>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</si>
  <si>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</si>
  <si>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</si>
  <si>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</si>
  <si>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</si>
  <si>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</si>
  <si>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</si>
  <si>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</si>
  <si>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</si>
  <si>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</si>
  <si>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</si>
  <si>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</si>
  <si>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</si>
  <si>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</si>
  <si>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</si>
  <si>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</si>
  <si>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</si>
  <si>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</si>
  <si>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</si>
  <si>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</si>
  <si>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</si>
  <si>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</si>
  <si>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</si>
  <si>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</si>
  <si>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</si>
  <si>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</si>
  <si>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</si>
  <si>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</si>
  <si>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</si>
  <si>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</si>
  <si>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</si>
  <si>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</si>
  <si>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</si>
  <si>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</si>
  <si>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</si>
  <si>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</si>
  <si>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</si>
  <si>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</si>
  <si>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</si>
  <si>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</si>
  <si>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</si>
  <si>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</si>
  <si>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</si>
  <si>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</si>
  <si>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</si>
  <si>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</si>
  <si>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</si>
  <si>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</si>
  <si>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</si>
  <si>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</si>
  <si>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</si>
  <si>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</si>
  <si>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</si>
  <si>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</si>
  <si>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</si>
  <si>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</si>
  <si>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</si>
  <si>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</si>
  <si>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</si>
  <si>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</si>
  <si>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</si>
  <si>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</si>
  <si>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</si>
  <si>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</si>
  <si>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</si>
  <si>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</si>
  <si>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</si>
  <si>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</si>
  <si>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</si>
  <si>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</si>
  <si>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</si>
  <si>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</si>
  <si>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</si>
  <si>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</si>
  <si>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</si>
  <si>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</si>
  <si>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</si>
  <si>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</si>
  <si>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</si>
  <si>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</si>
  <si>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</si>
  <si>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</si>
  <si>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</si>
  <si>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</si>
  <si>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</si>
  <si>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</si>
  <si>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</si>
  <si>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</si>
  <si>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</si>
  <si>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</si>
  <si>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</si>
  <si>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</si>
  <si>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</si>
  <si>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</si>
  <si>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</si>
  <si>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</si>
  <si>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</si>
  <si>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</si>
  <si>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</si>
  <si>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</si>
  <si>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</si>
  <si>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</si>
  <si>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</si>
  <si>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</si>
  <si>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</si>
  <si>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</si>
  <si>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</si>
  <si>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</si>
  <si>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</si>
  <si>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</si>
  <si>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</si>
  <si>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</si>
  <si>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</si>
  <si>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</si>
  <si>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</si>
  <si>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</si>
  <si>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</si>
  <si>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</si>
  <si>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</si>
  <si>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</si>
  <si>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</si>
  <si>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</si>
  <si>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</si>
  <si>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</si>
  <si>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</si>
  <si>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</si>
  <si>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</si>
  <si>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</si>
  <si>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</si>
  <si>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</si>
  <si>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</si>
  <si>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</si>
  <si>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</si>
  <si>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</si>
  <si>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</si>
  <si>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</si>
  <si>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</si>
  <si>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</si>
  <si>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</si>
  <si>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</si>
  <si>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</si>
  <si>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</si>
  <si>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</si>
  <si>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</si>
  <si>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</si>
  <si>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</si>
  <si>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</si>
  <si>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</si>
  <si>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</si>
  <si>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</si>
  <si>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</si>
  <si>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</si>
  <si>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</si>
  <si>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</si>
  <si>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</si>
  <si>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</si>
  <si>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</si>
  <si>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</si>
  <si>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</si>
  <si>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</si>
  <si>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</si>
  <si>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</si>
  <si>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</si>
  <si>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</si>
  <si>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</si>
  <si>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</si>
  <si>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</si>
  <si>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</si>
  <si>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</si>
  <si>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</si>
  <si>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</si>
  <si>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</si>
  <si>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</si>
  <si>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</si>
  <si>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</si>
  <si>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</si>
  <si>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</si>
  <si>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</si>
  <si>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</si>
  <si>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</si>
  <si>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</si>
  <si>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</si>
  <si>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</si>
  <si>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</si>
  <si>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</si>
  <si>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</si>
  <si>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</si>
  <si>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</si>
  <si>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</si>
  <si>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</si>
  <si>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</si>
  <si>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</si>
  <si>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</si>
  <si>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</si>
  <si>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</si>
  <si>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</si>
  <si>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</si>
  <si>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</si>
  <si>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</si>
  <si>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</si>
  <si>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</si>
  <si>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</si>
  <si>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</si>
  <si>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</si>
  <si>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</si>
  <si>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</si>
  <si>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</si>
  <si>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</si>
  <si>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</si>
  <si>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</si>
  <si>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</si>
  <si>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</si>
  <si>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</si>
  <si>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</si>
  <si>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</si>
  <si>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</si>
  <si>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</si>
  <si>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</si>
  <si>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</si>
  <si>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</si>
  <si>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</si>
  <si>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</si>
  <si>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</si>
  <si>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</si>
  <si>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</si>
  <si>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</si>
  <si>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</si>
  <si>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</si>
  <si>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</si>
  <si>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</si>
  <si>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</si>
  <si>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</si>
  <si>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</si>
  <si>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</si>
  <si>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</si>
  <si>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</si>
  <si>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</si>
  <si>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</si>
  <si>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</si>
  <si>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</si>
  <si>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</si>
  <si>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</si>
  <si>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</si>
  <si>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</si>
  <si>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</si>
  <si>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</si>
  <si>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</si>
  <si>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</si>
  <si>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</si>
  <si>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</si>
  <si>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</si>
  <si>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</si>
  <si>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</si>
  <si>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</si>
  <si>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</si>
  <si>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</si>
  <si>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</si>
  <si>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</si>
  <si>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</si>
  <si>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</si>
  <si>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</si>
  <si>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</si>
  <si>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</si>
  <si>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</si>
  <si>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</si>
  <si>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</si>
  <si>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</si>
  <si>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</si>
  <si>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</si>
  <si>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</si>
  <si>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</si>
  <si>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</si>
  <si>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</si>
  <si>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</si>
  <si>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</si>
  <si>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</si>
  <si>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</si>
  <si>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</si>
  <si>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</si>
  <si>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</si>
  <si>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</si>
  <si>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</si>
  <si>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</si>
  <si>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</si>
  <si>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</si>
  <si>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</si>
  <si>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</si>
  <si>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</si>
  <si>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</si>
  <si>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</si>
  <si>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</si>
  <si>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</si>
  <si>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</si>
  <si>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</si>
  <si>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</si>
  <si>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</si>
  <si>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</si>
  <si>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</si>
  <si>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</si>
  <si>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</si>
  <si>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</si>
  <si>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</si>
  <si>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</si>
  <si>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</si>
  <si>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</si>
  <si>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</si>
  <si>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</si>
  <si>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</si>
  <si>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</si>
  <si>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</si>
  <si>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</si>
  <si>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</si>
  <si>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</si>
  <si>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</si>
  <si>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</si>
  <si>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</si>
  <si>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</si>
  <si>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</si>
  <si>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</si>
  <si>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</si>
  <si>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</si>
  <si>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</si>
  <si>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</si>
  <si>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</si>
  <si>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</si>
  <si>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</si>
  <si>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</si>
  <si>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</si>
  <si>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</si>
  <si>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</si>
  <si>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</si>
  <si>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</si>
  <si>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</si>
  <si>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</si>
  <si>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</si>
  <si>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</si>
  <si>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</si>
  <si>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</si>
  <si>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</si>
  <si>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</si>
  <si>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</si>
  <si>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</si>
  <si>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</si>
  <si>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</si>
  <si>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</si>
  <si>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</si>
  <si>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</si>
  <si>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</si>
  <si>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</si>
  <si>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</si>
  <si>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</si>
  <si>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</si>
  <si>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</si>
  <si>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</si>
  <si>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</si>
  <si>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</si>
  <si>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</si>
  <si>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</si>
  <si>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</si>
  <si>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</si>
  <si>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</si>
  <si>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</si>
  <si>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</si>
  <si>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</si>
  <si>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</si>
  <si>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</si>
  <si>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</si>
  <si>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</si>
  <si>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</si>
  <si>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</si>
  <si>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</si>
  <si>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</si>
  <si>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</si>
  <si>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</si>
  <si>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</si>
  <si>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</si>
  <si>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</si>
  <si>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</si>
  <si>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</si>
  <si>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</si>
  <si>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</si>
  <si>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</si>
  <si>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</si>
  <si>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</si>
  <si>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</si>
  <si>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</si>
  <si>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</si>
  <si>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</si>
  <si>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</si>
  <si>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</si>
  <si>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</si>
  <si>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</si>
  <si>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</si>
  <si>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</si>
  <si>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</si>
  <si>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</si>
  <si>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</si>
  <si>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</si>
  <si>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</si>
  <si>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</si>
  <si>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</si>
  <si>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</si>
  <si>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</si>
  <si>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</si>
  <si>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</si>
  <si>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</si>
  <si>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</si>
  <si>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</si>
  <si>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</si>
  <si>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</si>
  <si>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</si>
  <si>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</si>
  <si>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</si>
  <si>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</si>
  <si>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</si>
  <si>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</si>
  <si>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</si>
  <si>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</si>
  <si>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</si>
  <si>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</si>
  <si>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</si>
  <si>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</si>
  <si>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</si>
  <si>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</si>
  <si>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</si>
  <si>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</si>
  <si>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</si>
  <si>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</si>
  <si>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</si>
  <si>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</si>
  <si>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</si>
  <si>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</si>
  <si>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</si>
  <si>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</si>
  <si>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</si>
  <si>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</si>
  <si>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</si>
  <si>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</si>
  <si>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</si>
  <si>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</si>
  <si>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</si>
  <si>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</si>
  <si>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</si>
  <si>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</si>
  <si>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</si>
  <si>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</si>
  <si>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</si>
  <si>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</si>
  <si>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</si>
  <si>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</si>
  <si>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</si>
  <si>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</si>
  <si>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</si>
  <si>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</si>
  <si>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</si>
  <si>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</si>
  <si>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</si>
  <si>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</si>
  <si>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</si>
  <si>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</si>
  <si>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</si>
  <si>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</si>
  <si>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</si>
  <si>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</si>
  <si>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</si>
  <si>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</si>
  <si>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</si>
  <si>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</si>
  <si>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</si>
  <si>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</si>
  <si>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</si>
  <si>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</si>
  <si>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</si>
  <si>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</si>
  <si>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</si>
  <si>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</si>
  <si>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</si>
  <si>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</si>
  <si>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</si>
  <si>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</si>
  <si>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</si>
  <si>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</si>
  <si>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</si>
  <si>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</si>
  <si>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</si>
  <si>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</si>
  <si>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</si>
  <si>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</si>
  <si>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</si>
  <si>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</si>
  <si>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</si>
  <si>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</si>
  <si>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</si>
  <si>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</si>
  <si>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</si>
  <si>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</si>
  <si>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</si>
  <si>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</si>
  <si>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</si>
  <si>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</si>
  <si>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</si>
  <si>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</si>
  <si>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</si>
  <si>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</si>
  <si>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</si>
  <si>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</si>
  <si>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</si>
  <si>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</si>
  <si>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</si>
  <si>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</si>
  <si>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</si>
  <si>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</si>
  <si>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</si>
  <si>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</si>
  <si>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</si>
  <si>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</si>
  <si>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</si>
  <si>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</si>
  <si>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</si>
  <si>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</si>
  <si>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</si>
  <si>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</si>
  <si>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</si>
  <si>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</si>
  <si>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</si>
  <si>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</si>
  <si>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</si>
  <si>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</si>
  <si>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</si>
  <si>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</si>
  <si>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</si>
  <si>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</si>
  <si>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</si>
  <si>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</si>
  <si>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</si>
  <si>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</si>
  <si>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</si>
  <si>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</si>
  <si>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</si>
  <si>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</si>
  <si>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</si>
  <si>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</si>
  <si>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</si>
  <si>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</si>
  <si>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</si>
  <si>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</si>
  <si>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</si>
  <si>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</si>
  <si>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</si>
  <si>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</si>
  <si>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</si>
  <si>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</si>
  <si>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</si>
  <si>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</si>
  <si>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</si>
  <si>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</si>
  <si>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</si>
  <si>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</si>
  <si>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</si>
  <si>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</si>
  <si>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</si>
  <si>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</si>
  <si>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</si>
  <si>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</si>
  <si>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</si>
  <si>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</si>
  <si>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</si>
  <si>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</si>
  <si>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</si>
  <si>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</si>
  <si>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</si>
  <si>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</si>
  <si>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</si>
  <si>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</si>
  <si>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</si>
  <si>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</si>
  <si>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</si>
  <si>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</si>
  <si>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</si>
  <si>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</si>
  <si>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</si>
  <si>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</si>
  <si>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</si>
  <si>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</si>
  <si>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</si>
  <si>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</si>
  <si>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</si>
  <si>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</si>
  <si>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</si>
  <si>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</si>
  <si>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</si>
  <si>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</si>
  <si>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</si>
  <si>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</si>
  <si>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</si>
  <si>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</si>
  <si>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</si>
  <si>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</si>
  <si>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</si>
  <si>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</si>
  <si>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</si>
  <si>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</si>
  <si>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</si>
  <si>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</si>
  <si>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</si>
  <si>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</si>
  <si>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</si>
  <si>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</si>
  <si>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</si>
  <si>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</si>
  <si>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</si>
  <si>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</si>
  <si>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</si>
  <si>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</si>
  <si>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</si>
  <si>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</si>
  <si>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</si>
  <si>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</si>
  <si>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</si>
  <si>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</si>
  <si>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</si>
  <si>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</si>
  <si>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</si>
  <si>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</si>
  <si>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</si>
  <si>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</si>
  <si>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</si>
  <si>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</si>
  <si>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</si>
  <si>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</si>
  <si>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</si>
  <si>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</si>
  <si>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</si>
  <si>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</si>
  <si>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</si>
  <si>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</si>
  <si>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</si>
  <si>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</si>
  <si>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</si>
  <si>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</si>
  <si>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</si>
  <si>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</si>
  <si>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</si>
  <si>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</si>
  <si>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</si>
  <si>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</si>
  <si>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</si>
  <si>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</si>
  <si>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</si>
  <si>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</si>
  <si>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</si>
  <si>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</si>
  <si>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</si>
  <si>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</si>
  <si>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</si>
  <si>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</si>
  <si>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</si>
  <si>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</si>
  <si>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</si>
  <si>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</si>
  <si>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</si>
  <si>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</si>
  <si>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</si>
  <si>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</si>
  <si>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</si>
  <si>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</si>
  <si>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</si>
  <si>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</si>
  <si>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</si>
  <si>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</si>
  <si>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</si>
  <si>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</si>
  <si>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</si>
  <si>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</si>
  <si>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</si>
  <si>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</si>
  <si>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</si>
  <si>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</si>
  <si>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</si>
  <si>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</si>
  <si>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</si>
  <si>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</si>
  <si>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</si>
  <si>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</si>
  <si>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</si>
  <si>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</si>
  <si>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</si>
  <si>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</si>
  <si>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</si>
  <si>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</si>
  <si>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</si>
  <si>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</si>
  <si>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</si>
  <si>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</si>
  <si>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</si>
  <si>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</si>
  <si>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</si>
  <si>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</si>
  <si>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</si>
  <si>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</si>
  <si>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</si>
  <si>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</si>
  <si>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</si>
  <si>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</si>
  <si>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</si>
  <si>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</si>
  <si>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</si>
  <si>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</si>
  <si>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</si>
  <si>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</si>
  <si>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</si>
  <si>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</si>
  <si>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</si>
  <si>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</si>
  <si>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</si>
  <si>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</si>
  <si>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</si>
  <si>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</si>
  <si>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</si>
  <si>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</si>
  <si>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</si>
  <si>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</si>
  <si>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</si>
  <si>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</si>
  <si>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</si>
  <si>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</si>
  <si>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</si>
  <si>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</si>
  <si>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</si>
  <si>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</si>
  <si>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</si>
  <si>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</si>
  <si>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</si>
  <si>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</si>
  <si>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</si>
  <si>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</si>
  <si>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</si>
  <si>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</si>
  <si>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</si>
  <si>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</si>
  <si>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</si>
  <si>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</si>
  <si>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</si>
  <si>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</si>
  <si>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</si>
  <si>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</si>
  <si>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</si>
  <si>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</si>
  <si>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</si>
  <si>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</si>
  <si>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</si>
  <si>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</si>
  <si>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</si>
  <si>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</si>
  <si>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</si>
  <si>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</si>
  <si>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</si>
  <si>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</si>
  <si>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</si>
  <si>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</si>
  <si>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</si>
  <si>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</si>
  <si>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</si>
  <si>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</si>
  <si>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</si>
  <si>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</si>
  <si>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</si>
  <si>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</si>
  <si>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</si>
  <si>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</si>
  <si>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</si>
  <si>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</si>
  <si>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</si>
  <si>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</si>
  <si>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</si>
  <si>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</si>
  <si>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</si>
  <si>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</si>
  <si>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</si>
  <si>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</si>
  <si>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</si>
  <si>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</si>
  <si>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</si>
  <si>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</si>
  <si>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</si>
  <si>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</si>
  <si>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</si>
  <si>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</si>
  <si>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</si>
  <si>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</si>
  <si>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</si>
  <si>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</si>
  <si>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</si>
  <si>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</si>
  <si>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</si>
  <si>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</si>
  <si>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</si>
  <si>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</si>
  <si>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</si>
  <si>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</si>
  <si>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</si>
  <si>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</si>
  <si>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</si>
  <si>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</si>
  <si>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</si>
  <si>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</si>
  <si>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</si>
  <si>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</si>
  <si>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</si>
  <si>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</si>
  <si>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</si>
  <si>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</si>
  <si>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</si>
  <si>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</si>
  <si>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</si>
  <si>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</si>
  <si>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</si>
  <si>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</si>
  <si>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</si>
  <si>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</si>
  <si>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</si>
  <si>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</si>
  <si>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</si>
  <si>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</si>
  <si>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</si>
  <si>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</si>
  <si>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</si>
  <si>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</si>
  <si>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</si>
  <si>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</si>
  <si>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</si>
  <si>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</si>
  <si>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</si>
  <si>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</si>
  <si>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</si>
  <si>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</si>
  <si>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</si>
  <si>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</si>
  <si>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</si>
  <si>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</si>
  <si>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</si>
  <si>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</si>
  <si>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</si>
  <si>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</si>
  <si>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</si>
  <si>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</si>
  <si>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</si>
  <si>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</si>
  <si>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</si>
  <si>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</si>
  <si>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</si>
  <si>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</si>
  <si>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</si>
  <si>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</si>
  <si>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</si>
  <si>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</si>
  <si>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</si>
  <si>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</si>
  <si>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</si>
  <si>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</si>
  <si>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</si>
  <si>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</si>
  <si>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</si>
  <si>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</si>
  <si>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</si>
  <si>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</si>
  <si>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</si>
  <si>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</si>
  <si>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</si>
  <si>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</si>
  <si>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</si>
  <si>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</si>
  <si>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</si>
  <si>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</si>
  <si>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</si>
  <si>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</si>
  <si>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</si>
  <si>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</si>
  <si>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</si>
  <si>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</si>
  <si>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</si>
  <si>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</si>
  <si>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</si>
  <si>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</si>
  <si>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</si>
  <si>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</si>
  <si>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</si>
  <si>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</si>
  <si>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</si>
  <si>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</si>
  <si>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</si>
  <si>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</si>
  <si>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</si>
  <si>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</si>
  <si>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</si>
  <si>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</si>
  <si>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</si>
  <si>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</si>
  <si>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</si>
  <si>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</si>
  <si>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</si>
  <si>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</si>
  <si>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</si>
  <si>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</si>
  <si>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</si>
  <si>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</si>
  <si>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</si>
  <si>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</si>
  <si>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</si>
  <si>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</si>
  <si>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</si>
  <si>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</si>
  <si>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</si>
  <si>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</si>
  <si>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</si>
  <si>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</si>
  <si>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</si>
  <si>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</si>
  <si>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</si>
  <si>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</si>
  <si>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</si>
  <si>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</si>
  <si>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</si>
  <si>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</si>
  <si>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</si>
  <si>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</si>
  <si>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</si>
  <si>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</si>
  <si>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</si>
  <si>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</si>
  <si>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</si>
  <si>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</si>
  <si>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</si>
  <si>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</si>
  <si>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</si>
  <si>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</si>
  <si>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</si>
  <si>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</si>
  <si>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</si>
  <si>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</si>
  <si>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</si>
  <si>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</si>
  <si>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</si>
  <si>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</si>
  <si>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</si>
  <si>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</si>
  <si>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</si>
  <si>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</si>
  <si>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</si>
  <si>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</si>
  <si>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</si>
  <si>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</si>
  <si>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</si>
  <si>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</si>
  <si>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</si>
  <si>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</si>
  <si>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</si>
  <si>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</si>
  <si>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</si>
  <si>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</si>
  <si>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</si>
  <si>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</si>
  <si>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</si>
  <si>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</si>
  <si>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</si>
  <si>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</si>
  <si>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</si>
  <si>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</si>
  <si>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</si>
  <si>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</si>
  <si>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</si>
  <si>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</si>
  <si>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</si>
  <si>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</si>
  <si>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</si>
  <si>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</si>
  <si>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</si>
  <si>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</si>
  <si>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</si>
  <si>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</si>
  <si>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</si>
  <si>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</si>
  <si>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</si>
  <si>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</si>
  <si>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</si>
  <si>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</si>
  <si>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</si>
  <si>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</si>
  <si>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</si>
  <si>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</si>
  <si>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</si>
  <si>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</si>
  <si>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</si>
  <si>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</si>
  <si>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</si>
  <si>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</si>
  <si>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</si>
  <si>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</si>
  <si>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</si>
  <si>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</si>
  <si>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</si>
  <si>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</si>
  <si>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</si>
  <si>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</si>
  <si>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</si>
  <si>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</si>
  <si>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</si>
  <si>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</si>
  <si>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</si>
  <si>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</si>
  <si>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</si>
  <si>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</si>
  <si>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</si>
  <si>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</si>
  <si>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</si>
  <si>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</si>
  <si>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</si>
  <si>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</si>
  <si>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</si>
  <si>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</si>
  <si>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</si>
  <si>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</si>
  <si>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</si>
  <si>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</si>
  <si>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</si>
  <si>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</si>
  <si>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</si>
  <si>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</si>
  <si>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</si>
  <si>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</si>
  <si>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</si>
  <si>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</si>
  <si>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</si>
  <si>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</si>
  <si>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</si>
  <si>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</si>
  <si>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</si>
  <si>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</si>
  <si>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</si>
  <si>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</si>
  <si>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</si>
  <si>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</si>
  <si>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</si>
  <si>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</si>
  <si>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</si>
  <si>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</si>
  <si>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</si>
  <si>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</si>
  <si>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</si>
  <si>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</si>
  <si>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</si>
  <si>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</si>
  <si>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</si>
  <si>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</si>
  <si>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</si>
  <si>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</si>
  <si>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</si>
  <si>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</si>
  <si>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</si>
  <si>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</si>
  <si>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</si>
  <si>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</si>
  <si>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</si>
  <si>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</si>
  <si>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</si>
  <si>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</si>
  <si>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</si>
  <si>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</si>
  <si>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</si>
  <si>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</si>
  <si>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</si>
  <si>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</si>
  <si>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</si>
  <si>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</si>
  <si>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</si>
  <si>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</si>
  <si>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</si>
  <si>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</si>
  <si>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</si>
  <si>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</si>
  <si>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</si>
  <si>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</si>
  <si>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</si>
  <si>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</si>
  <si>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</si>
  <si>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</si>
  <si>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</si>
  <si>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</si>
  <si>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</si>
  <si>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</si>
  <si>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</si>
  <si>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</si>
  <si>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</si>
  <si>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</si>
  <si>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</si>
  <si>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</si>
  <si>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</si>
  <si>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</si>
  <si>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</si>
  <si>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</si>
  <si>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</si>
  <si>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</si>
  <si>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</si>
  <si>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</si>
  <si>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</si>
  <si>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</si>
  <si>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</si>
  <si>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</si>
  <si>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</si>
  <si>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</si>
  <si>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</si>
  <si>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</si>
  <si>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</si>
  <si>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</si>
  <si>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</si>
  <si>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</si>
  <si>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</si>
  <si>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</si>
  <si>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</si>
  <si>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</si>
  <si>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</si>
  <si>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</si>
  <si>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</si>
  <si>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</si>
  <si>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</si>
  <si>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</si>
  <si>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</si>
  <si>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</si>
  <si>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</si>
  <si>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</si>
  <si>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</si>
  <si>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</si>
  <si>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</si>
  <si>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</si>
  <si>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</si>
  <si>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</si>
  <si>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</si>
  <si>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</si>
  <si>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</si>
  <si>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</si>
  <si>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</si>
  <si>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</si>
  <si>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</si>
  <si>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</si>
  <si>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</si>
  <si>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</si>
  <si>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</si>
  <si>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</si>
  <si>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</si>
  <si>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</si>
  <si>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</si>
  <si>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</si>
  <si>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</si>
  <si>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</si>
  <si>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</si>
  <si>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</si>
  <si>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</si>
  <si>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</si>
  <si>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</si>
  <si>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</si>
  <si>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</si>
  <si>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</si>
  <si>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</si>
  <si>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</si>
  <si>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</si>
  <si>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</si>
  <si>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</si>
  <si>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</si>
  <si>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</si>
  <si>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</si>
  <si>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</si>
  <si>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</si>
  <si>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</si>
  <si>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</si>
  <si>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</si>
  <si>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</si>
  <si>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</si>
  <si>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</si>
  <si>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</si>
  <si>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</si>
  <si>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</si>
  <si>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</si>
  <si>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</si>
  <si>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</si>
  <si>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</si>
  <si>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</si>
  <si>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</si>
  <si>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</si>
  <si>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</si>
  <si>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</si>
  <si>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</si>
  <si>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</si>
  <si>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</si>
  <si>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</si>
  <si>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</si>
  <si>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</si>
  <si>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</si>
  <si>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</si>
  <si>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</si>
  <si>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</si>
  <si>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</si>
  <si>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</si>
  <si>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</si>
  <si>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</si>
  <si>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</si>
  <si>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</si>
  <si>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</si>
  <si>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</si>
  <si>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</si>
  <si>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</si>
  <si>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</si>
  <si>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</si>
  <si>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</si>
  <si>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</si>
  <si>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</si>
  <si>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</si>
  <si>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</si>
  <si>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</si>
  <si>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</si>
  <si>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</si>
  <si>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</si>
  <si>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</si>
  <si>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</si>
  <si>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</si>
  <si>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</si>
  <si>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</si>
  <si>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</si>
  <si>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</si>
  <si>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</si>
  <si>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</si>
  <si>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</si>
  <si>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</si>
  <si>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</si>
  <si>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</si>
  <si>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</si>
  <si>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</si>
  <si>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</si>
  <si>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</si>
  <si>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</si>
  <si>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</si>
  <si>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</si>
  <si>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</si>
  <si>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</si>
  <si>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</si>
  <si>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</si>
  <si>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</si>
  <si>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</si>
  <si>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</si>
  <si>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</si>
  <si>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</si>
  <si>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</si>
  <si>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</si>
  <si>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</si>
  <si>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</si>
  <si>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</si>
  <si>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</si>
  <si>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</si>
  <si>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</si>
  <si>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</si>
  <si>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</si>
  <si>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</si>
  <si>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</si>
  <si>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</si>
  <si>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</si>
  <si>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</si>
  <si>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</si>
  <si>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</si>
  <si>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</si>
  <si>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</si>
  <si>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</si>
  <si>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</si>
  <si>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</si>
  <si>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</si>
  <si>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</si>
  <si>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</si>
  <si>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</si>
  <si>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</si>
  <si>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</si>
  <si>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</si>
  <si>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</si>
  <si>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</si>
  <si>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</si>
  <si>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</si>
  <si>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</si>
  <si>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</si>
  <si>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</si>
  <si>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</si>
  <si>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</si>
  <si>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</si>
  <si>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</si>
  <si>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</si>
  <si>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</si>
  <si>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</si>
  <si>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</si>
  <si>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</si>
  <si>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</si>
  <si>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</si>
  <si>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</si>
  <si>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</si>
  <si>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</si>
  <si>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</si>
  <si>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</si>
  <si>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</si>
  <si>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</si>
  <si>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</si>
  <si>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</si>
  <si>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</si>
  <si>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</si>
  <si>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</si>
  <si>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</si>
  <si>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</si>
  <si>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</si>
  <si>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</si>
  <si>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</si>
  <si>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</si>
  <si>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</si>
  <si>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</si>
  <si>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</si>
  <si>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</si>
  <si>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</si>
  <si>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</si>
  <si>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</si>
  <si>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</si>
  <si>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</si>
  <si>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</si>
  <si>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</si>
  <si>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</si>
  <si>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</si>
  <si>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</si>
  <si>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</si>
  <si>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</si>
  <si>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</si>
  <si>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</si>
  <si>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</si>
  <si>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</si>
  <si>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</si>
  <si>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</si>
  <si>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</si>
  <si>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</si>
  <si>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</si>
  <si>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</si>
  <si>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</si>
  <si>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</si>
  <si>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</si>
  <si>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</si>
  <si>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</si>
  <si>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</si>
  <si>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</si>
  <si>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</si>
  <si>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</si>
  <si>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</si>
  <si>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</si>
  <si>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</si>
  <si>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</si>
  <si>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</si>
  <si>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</si>
  <si>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</si>
  <si>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</si>
  <si>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</si>
  <si>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</si>
  <si>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</si>
  <si>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</si>
  <si>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</si>
  <si>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</si>
  <si>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</si>
  <si>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</si>
  <si>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</si>
  <si>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</si>
  <si>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</si>
  <si>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</si>
  <si>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</si>
  <si>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</si>
  <si>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</si>
  <si>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</si>
  <si>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</si>
  <si>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</si>
  <si>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</si>
  <si>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</si>
  <si>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</si>
  <si>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</si>
  <si>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</si>
  <si>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</si>
  <si>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</si>
  <si>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</si>
  <si>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</si>
  <si>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</si>
  <si>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</si>
  <si>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</si>
  <si>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</si>
  <si>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</si>
  <si>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</si>
  <si>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</si>
  <si>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</si>
  <si>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</si>
  <si>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</si>
  <si>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</si>
  <si>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</si>
  <si>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</si>
  <si>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</si>
  <si>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</si>
  <si>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</si>
  <si>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</si>
  <si>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</si>
  <si>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</si>
  <si>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</si>
  <si>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</si>
  <si>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</si>
  <si>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</si>
  <si>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</si>
  <si>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</si>
  <si>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</si>
  <si>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</si>
  <si>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</si>
  <si>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</si>
  <si>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</si>
  <si>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</si>
  <si>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</si>
  <si>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</si>
  <si>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</si>
  <si>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</si>
  <si>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</si>
  <si>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</si>
  <si>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</si>
  <si>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</si>
  <si>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</si>
  <si>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</si>
  <si>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</si>
  <si>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</si>
  <si>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</si>
  <si>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</si>
  <si>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</si>
  <si>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</si>
  <si>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</si>
  <si>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</si>
  <si>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</si>
  <si>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</si>
  <si>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</si>
  <si>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</si>
  <si>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</si>
  <si>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</si>
  <si>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</si>
  <si>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</si>
  <si>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</si>
  <si>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</si>
  <si>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</si>
  <si>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</si>
  <si>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</si>
  <si>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</si>
  <si>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</si>
  <si>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</si>
  <si>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</si>
  <si>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</si>
  <si>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</si>
  <si>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</si>
  <si>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</si>
  <si>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</si>
  <si>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</si>
  <si>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</si>
  <si>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</si>
  <si>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</si>
  <si>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</si>
  <si>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</si>
  <si>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</si>
  <si>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</si>
  <si>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</si>
  <si>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</si>
  <si>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</si>
  <si>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</si>
  <si>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</si>
  <si>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</si>
  <si>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</si>
  <si>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</si>
  <si>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</si>
  <si>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</si>
  <si>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</si>
  <si>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</si>
  <si>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</si>
  <si>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</si>
  <si>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</si>
  <si>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</si>
  <si>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</si>
  <si>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</si>
  <si>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</si>
  <si>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</si>
  <si>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</si>
  <si>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</si>
  <si>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</si>
  <si>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</si>
  <si>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</si>
  <si>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</si>
  <si>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</si>
  <si>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</si>
  <si>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</si>
  <si>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</si>
  <si>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</si>
  <si>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</si>
  <si>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</si>
  <si>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</si>
  <si>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</si>
  <si>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</si>
  <si>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</si>
  <si>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</si>
  <si>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</si>
  <si>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</si>
  <si>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</si>
  <si>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</si>
  <si>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</si>
  <si>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</si>
  <si>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</si>
  <si>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</si>
  <si>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</si>
  <si>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</si>
  <si>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</si>
  <si>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</si>
  <si>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</si>
  <si>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</si>
  <si>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</si>
  <si>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</si>
  <si>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</si>
  <si>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</si>
  <si>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</si>
  <si>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</si>
  <si>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</si>
  <si>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</si>
  <si>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</si>
  <si>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</si>
  <si>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</si>
  <si>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</si>
  <si>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</si>
  <si>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</si>
  <si>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</si>
  <si>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</si>
  <si>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</si>
  <si>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</si>
  <si>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</si>
  <si>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</si>
  <si>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</si>
  <si>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</si>
  <si>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</si>
  <si>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</si>
  <si>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</si>
  <si>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</si>
  <si>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</si>
  <si>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</si>
  <si>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</si>
  <si>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</si>
  <si>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</si>
  <si>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</si>
  <si>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</si>
  <si>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</si>
  <si>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</si>
  <si>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</si>
  <si>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</si>
  <si>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</si>
  <si>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</si>
  <si>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</si>
  <si>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</si>
  <si>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</si>
  <si>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</si>
  <si>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</si>
  <si>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</si>
  <si>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</si>
  <si>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</si>
  <si>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</si>
  <si>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</si>
  <si>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</si>
  <si>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</si>
  <si>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</si>
  <si>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</si>
  <si>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</si>
  <si>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</si>
  <si>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</si>
  <si>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</si>
  <si>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</si>
  <si>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</si>
  <si>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</si>
  <si>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</si>
  <si>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</si>
  <si>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</si>
  <si>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</si>
  <si>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</si>
  <si>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</si>
  <si>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</si>
  <si>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</si>
  <si>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</si>
  <si>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</si>
  <si>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</si>
  <si>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</si>
  <si>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</si>
  <si>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</si>
  <si>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</si>
  <si>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</si>
  <si>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</si>
  <si>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</si>
  <si>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</si>
  <si>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</si>
  <si>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</si>
  <si>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</si>
  <si>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</si>
  <si>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</si>
  <si>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</si>
  <si>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</si>
  <si>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</si>
  <si>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</si>
  <si>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</si>
  <si>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</si>
  <si>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</si>
  <si>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</si>
  <si>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</si>
  <si>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</si>
  <si>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</si>
  <si>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</si>
  <si>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</si>
  <si>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</si>
  <si>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</si>
  <si>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</si>
  <si>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</si>
  <si>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</si>
  <si>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</si>
  <si>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</si>
  <si>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</si>
  <si>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</si>
  <si>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</si>
  <si>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</si>
  <si>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</si>
  <si>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</si>
  <si>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</si>
  <si>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</si>
  <si>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</si>
  <si>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</si>
  <si>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</si>
  <si>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</si>
  <si>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</si>
  <si>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</si>
  <si>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</si>
  <si>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</si>
  <si>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</si>
  <si>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</si>
  <si>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</si>
  <si>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</si>
  <si>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</si>
  <si>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</si>
  <si>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</si>
  <si>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</si>
  <si>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</si>
  <si>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</si>
  <si>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</si>
  <si>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</si>
  <si>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</si>
  <si>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</si>
  <si>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</si>
  <si>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</si>
  <si>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</si>
  <si>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</si>
  <si>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</si>
  <si>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</si>
  <si>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</si>
  <si>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</si>
  <si>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</si>
  <si>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</si>
  <si>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</si>
  <si>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</si>
  <si>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</si>
  <si>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</si>
  <si>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</si>
  <si>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</si>
  <si>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</si>
  <si>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</si>
  <si>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</si>
  <si>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</si>
  <si>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</si>
  <si>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</si>
  <si>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</si>
  <si>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</si>
  <si>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</si>
  <si>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</si>
  <si>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</si>
  <si>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</si>
  <si>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</si>
  <si>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</si>
  <si>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</si>
  <si>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</si>
  <si>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</si>
  <si>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</si>
  <si>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</si>
  <si>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</si>
  <si>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</si>
  <si>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</si>
  <si>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</si>
  <si>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</si>
  <si>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</si>
  <si>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</si>
  <si>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</si>
  <si>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</si>
  <si>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</si>
  <si>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</si>
  <si>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</si>
  <si>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</si>
  <si>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</si>
  <si>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</si>
  <si>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</si>
  <si>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</si>
  <si>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</si>
  <si>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</si>
  <si>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</si>
  <si>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</si>
  <si>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</si>
  <si>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</si>
  <si>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</si>
  <si>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</si>
  <si>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</si>
  <si>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</si>
  <si>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</si>
  <si>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</si>
  <si>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</si>
  <si>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</si>
  <si>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</si>
  <si>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</si>
  <si>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</si>
  <si>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</si>
  <si>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</si>
  <si>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</si>
  <si>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</si>
  <si>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</si>
  <si>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</si>
  <si>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</si>
  <si>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</si>
  <si>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</si>
  <si>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</si>
  <si>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</si>
  <si>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</si>
  <si>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</si>
  <si>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</si>
  <si>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</si>
  <si>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</si>
  <si>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</si>
  <si>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</si>
  <si>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</si>
  <si>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</si>
  <si>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</si>
  <si>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</si>
  <si>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</si>
  <si>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</si>
  <si>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</si>
  <si>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</si>
  <si>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</si>
  <si>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</si>
  <si>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</si>
  <si>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</si>
  <si>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</si>
  <si>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</si>
  <si>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</si>
  <si>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</si>
  <si>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</si>
  <si>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</si>
  <si>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</si>
  <si>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</si>
  <si>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</si>
  <si>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</si>
  <si>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</si>
  <si>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</si>
  <si>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</si>
  <si>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</si>
  <si>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</si>
  <si>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</si>
  <si>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</si>
  <si>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</si>
  <si>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</si>
  <si>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</si>
  <si>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</si>
  <si>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</si>
  <si>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</si>
  <si>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</si>
  <si>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</si>
  <si>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</si>
  <si>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</si>
  <si>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</si>
  <si>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</si>
  <si>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</si>
  <si>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</si>
  <si>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</si>
  <si>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</si>
  <si>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</si>
  <si>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</si>
  <si>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</si>
  <si>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</si>
  <si>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</si>
  <si>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</si>
  <si>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</si>
  <si>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</si>
  <si>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</si>
  <si>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</si>
  <si>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</si>
  <si>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</si>
  <si>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</si>
  <si>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</si>
  <si>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</si>
  <si>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</si>
  <si>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</si>
  <si>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</si>
  <si>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</si>
  <si>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</si>
  <si>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</si>
  <si>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</si>
  <si>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</si>
  <si>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</si>
  <si>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</si>
  <si>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</si>
  <si>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</si>
  <si>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</si>
  <si>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</si>
  <si>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</si>
  <si>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</si>
  <si>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</si>
  <si>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</si>
  <si>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</si>
  <si>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</si>
  <si>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</si>
  <si>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</si>
  <si>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</si>
  <si>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</si>
  <si>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</si>
  <si>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</si>
  <si>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</si>
  <si>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</si>
  <si>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</si>
  <si>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</si>
  <si>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</si>
  <si>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</si>
  <si>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</si>
  <si>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</si>
  <si>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</si>
  <si>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</si>
  <si>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</si>
  <si>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</si>
  <si>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</si>
  <si>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</si>
  <si>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</si>
  <si>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</si>
  <si>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</si>
  <si>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</si>
  <si>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</si>
  <si>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</si>
  <si>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</si>
  <si>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</si>
  <si>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</si>
  <si>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</si>
  <si>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</si>
  <si>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</si>
  <si>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</si>
  <si>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</si>
  <si>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</si>
  <si>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</si>
  <si>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</si>
  <si>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</si>
  <si>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</si>
  <si>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</si>
  <si>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</si>
  <si>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</si>
  <si>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</si>
  <si>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</si>
  <si>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</si>
  <si>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</si>
  <si>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</si>
  <si>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</si>
  <si>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</si>
  <si>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</si>
  <si>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</si>
  <si>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</si>
  <si>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</si>
  <si>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</si>
  <si>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</si>
  <si>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</si>
  <si>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</si>
  <si>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</si>
  <si>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</si>
  <si>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</si>
  <si>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</si>
  <si>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</si>
  <si>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</si>
  <si>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</si>
  <si>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</si>
  <si>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</si>
  <si>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</si>
  <si>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</si>
  <si>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</si>
  <si>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</si>
  <si>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</si>
  <si>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</si>
  <si>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</si>
  <si>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</si>
  <si>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</si>
  <si>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</si>
  <si>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</si>
  <si>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</si>
  <si>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</si>
  <si>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</si>
  <si>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</si>
  <si>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</si>
  <si>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</si>
  <si>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</si>
  <si>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</si>
  <si>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</si>
  <si>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</si>
  <si>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</si>
  <si>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</si>
  <si>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</si>
  <si>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</si>
  <si>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</si>
  <si>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</si>
  <si>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</si>
  <si>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</si>
  <si>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</si>
  <si>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</si>
  <si>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</si>
  <si>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</si>
  <si>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</si>
  <si>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</si>
  <si>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</si>
  <si>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</si>
  <si>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</si>
  <si>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</si>
  <si>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</si>
  <si>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</si>
  <si>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</si>
  <si>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</si>
  <si>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</si>
  <si>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</si>
  <si>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</si>
  <si>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</si>
  <si>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</si>
  <si>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</si>
  <si>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</si>
  <si>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</si>
  <si>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</si>
  <si>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</si>
  <si>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</si>
  <si>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</si>
  <si>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</si>
  <si>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</si>
  <si>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</si>
  <si>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</si>
  <si>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</si>
  <si>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</si>
  <si>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</si>
  <si>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</si>
  <si>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</si>
  <si>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</si>
  <si>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</si>
  <si>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</si>
  <si>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</si>
  <si>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</si>
  <si>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</si>
  <si>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</si>
  <si>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</si>
  <si>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</si>
  <si>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</si>
  <si>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</si>
  <si>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</si>
  <si>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</si>
  <si>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</si>
  <si>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</si>
  <si>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</si>
  <si>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</si>
  <si>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</si>
  <si>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</si>
  <si>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</si>
  <si>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</si>
  <si>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</si>
  <si>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</si>
  <si>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</si>
  <si>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</si>
  <si>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</si>
  <si>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</si>
  <si>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</si>
  <si>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</si>
  <si>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</si>
  <si>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</si>
  <si>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</si>
  <si>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</si>
  <si>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</si>
  <si>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</si>
  <si>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</si>
  <si>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</si>
  <si>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</si>
  <si>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</si>
  <si>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</si>
  <si>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</si>
  <si>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</si>
  <si>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</si>
  <si>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</si>
  <si>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</si>
  <si>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</si>
  <si>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</si>
  <si>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</si>
  <si>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</si>
  <si>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</si>
  <si>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</si>
  <si>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</si>
  <si>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</si>
  <si>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</si>
  <si>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</si>
  <si>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</si>
  <si>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</si>
  <si>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</si>
  <si>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</si>
  <si>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</si>
  <si>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</si>
  <si>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</si>
  <si>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</si>
  <si>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</si>
  <si>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</si>
  <si>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</si>
  <si>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</si>
  <si>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</si>
  <si>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</si>
  <si>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</si>
  <si>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</si>
  <si>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</si>
  <si>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</si>
  <si>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</si>
  <si>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</si>
  <si>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</si>
  <si>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</si>
  <si>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</si>
  <si>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</si>
  <si>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</si>
  <si>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</si>
  <si>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</si>
  <si>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</si>
  <si>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</si>
  <si>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</si>
  <si>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</si>
  <si>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</si>
  <si>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</si>
  <si>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</si>
  <si>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</si>
  <si>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</si>
  <si>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</si>
  <si>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</si>
  <si>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</si>
  <si>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</si>
  <si>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</si>
  <si>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</si>
  <si>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</si>
  <si>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</si>
  <si>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</si>
  <si>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</si>
  <si>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</si>
  <si>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</si>
  <si>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</si>
  <si>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</si>
  <si>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</si>
  <si>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</si>
  <si>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</si>
  <si>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</si>
  <si>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</si>
  <si>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</si>
  <si>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</si>
  <si>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</si>
  <si>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</si>
  <si>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</si>
  <si>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</si>
  <si>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</si>
  <si>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</si>
  <si>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</si>
  <si>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</si>
  <si>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</si>
  <si>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</si>
  <si>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</si>
  <si>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</si>
  <si>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</si>
  <si>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</si>
  <si>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</si>
  <si>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</si>
  <si>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</si>
  <si>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</si>
  <si>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</si>
  <si>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</si>
  <si>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</si>
  <si>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</si>
  <si>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</si>
  <si>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</si>
  <si>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</si>
  <si>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</si>
  <si>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</si>
  <si>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</si>
  <si>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</si>
  <si>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</si>
  <si>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</si>
  <si>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</si>
  <si>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</si>
  <si>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</si>
  <si>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</si>
  <si>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</si>
  <si>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</si>
  <si>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</si>
  <si>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</si>
  <si>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</si>
  <si>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</si>
  <si>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</si>
  <si>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</si>
  <si>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</si>
  <si>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</si>
  <si>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</si>
  <si>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</si>
  <si>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</si>
  <si>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</si>
  <si>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</si>
  <si>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</si>
  <si>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</si>
  <si>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</si>
  <si>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</si>
  <si>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</si>
  <si>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</si>
  <si>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</si>
  <si>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</si>
  <si>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</si>
  <si>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</si>
  <si>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</si>
  <si>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</si>
  <si>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</si>
  <si>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</si>
  <si>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</si>
  <si>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</si>
  <si>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</si>
  <si>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</si>
  <si>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</si>
  <si>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</si>
  <si>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</si>
  <si>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</si>
  <si>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</si>
  <si>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</si>
  <si>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</si>
  <si>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</si>
  <si>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</si>
  <si>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</si>
  <si>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</si>
  <si>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</si>
  <si>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</si>
  <si>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</si>
  <si>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</si>
  <si>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</si>
  <si>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</si>
  <si>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</si>
  <si>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</si>
  <si>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</si>
  <si>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</si>
  <si>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</si>
  <si>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</si>
  <si>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</si>
  <si>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</si>
  <si>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</si>
  <si>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</si>
  <si>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</si>
  <si>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</si>
  <si>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</si>
  <si>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</si>
  <si>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</si>
  <si>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</si>
  <si>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</si>
  <si>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</si>
  <si>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</si>
  <si>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</si>
  <si>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</si>
  <si>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</si>
  <si>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</si>
  <si>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</si>
  <si>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</si>
  <si>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</si>
  <si>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</si>
  <si>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</si>
  <si>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</si>
  <si>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</si>
  <si>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</si>
  <si>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</si>
  <si>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</si>
  <si>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</si>
  <si>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</si>
  <si>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</si>
  <si>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</si>
  <si>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</si>
  <si>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</si>
  <si>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</si>
  <si>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</si>
  <si>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</si>
  <si>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</si>
  <si>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</si>
  <si>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</si>
  <si>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</si>
  <si>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</si>
  <si>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</si>
  <si>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</si>
  <si>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</si>
  <si>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</si>
  <si>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</si>
  <si>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</si>
  <si>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</si>
  <si>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</si>
  <si>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</si>
  <si>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</si>
  <si>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</si>
  <si>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</si>
  <si>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</si>
  <si>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</si>
  <si>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</si>
  <si>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</si>
  <si>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</si>
  <si>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</si>
  <si>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</si>
  <si>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</si>
  <si>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</si>
  <si>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</si>
  <si>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</si>
  <si>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</si>
  <si>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</si>
  <si>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</si>
  <si>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</si>
  <si>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</si>
  <si>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</si>
  <si>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</si>
  <si>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</si>
  <si>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</si>
  <si>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</si>
  <si>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</si>
  <si>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</si>
  <si>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</si>
  <si>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</si>
  <si>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</si>
  <si>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</si>
  <si>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</si>
  <si>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</si>
  <si>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</si>
  <si>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</si>
  <si>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</si>
  <si>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</si>
  <si>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</si>
  <si>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</si>
  <si>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</si>
  <si>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</si>
  <si>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</si>
  <si>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</si>
  <si>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</si>
  <si>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</si>
  <si>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</si>
  <si>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</si>
  <si>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</si>
  <si>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</si>
  <si>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</si>
  <si>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</si>
  <si>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</si>
  <si>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</si>
  <si>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</si>
  <si>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</si>
  <si>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</si>
  <si>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</si>
  <si>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</si>
  <si>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</si>
  <si>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</si>
  <si>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</si>
  <si>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</si>
  <si>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</si>
  <si>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</si>
  <si>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</si>
  <si>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</si>
  <si>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</si>
  <si>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</si>
  <si>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</si>
  <si>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</si>
  <si>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</si>
  <si>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</si>
  <si>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</si>
  <si>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</si>
  <si>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</si>
  <si>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</si>
  <si>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</si>
  <si>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</si>
  <si>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</si>
  <si>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</si>
  <si>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</si>
  <si>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</si>
  <si>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</si>
  <si>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</si>
  <si>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</si>
  <si>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</si>
  <si>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</si>
  <si>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</si>
  <si>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</si>
  <si>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</si>
  <si>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</si>
  <si>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</si>
  <si>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</si>
  <si>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</si>
  <si>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</si>
  <si>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</si>
  <si>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</si>
  <si>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</si>
  <si>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</si>
  <si>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</si>
  <si>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</si>
  <si>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</si>
  <si>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</si>
  <si>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</si>
  <si>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</si>
  <si>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</si>
  <si>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</si>
  <si>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</si>
  <si>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</si>
  <si>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</si>
  <si>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</si>
  <si>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</si>
  <si>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</si>
  <si>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</si>
  <si>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</si>
  <si>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</si>
  <si>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</si>
  <si>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</si>
  <si>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</si>
  <si>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</si>
  <si>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</si>
  <si>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</si>
  <si>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</si>
  <si>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</si>
  <si>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</si>
  <si>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</si>
  <si>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</si>
  <si>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</si>
  <si>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</si>
  <si>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</si>
  <si>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</si>
  <si>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</si>
  <si>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</si>
  <si>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</si>
  <si>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</si>
  <si>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</si>
  <si>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</si>
  <si>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</si>
  <si>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</si>
  <si>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</si>
  <si>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</si>
  <si>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</si>
  <si>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</si>
  <si>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</si>
  <si>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</si>
  <si>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</si>
  <si>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</si>
  <si>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</si>
  <si>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</si>
  <si>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</si>
  <si>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</si>
  <si>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</si>
  <si>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</si>
  <si>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</si>
  <si>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</si>
  <si>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</si>
  <si>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</si>
  <si>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</si>
  <si>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</si>
  <si>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</si>
  <si>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</si>
  <si>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</si>
  <si>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</si>
  <si>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</si>
  <si>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</si>
  <si>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</si>
  <si>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</si>
  <si>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</si>
  <si>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</si>
  <si>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</si>
  <si>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</si>
  <si>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</si>
  <si>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</si>
  <si>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</si>
  <si>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</si>
  <si>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</si>
  <si>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</si>
  <si>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</si>
  <si>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</si>
  <si>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</si>
  <si>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</si>
  <si>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</si>
  <si>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</si>
  <si>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</si>
  <si>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</si>
  <si>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</si>
  <si>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</si>
  <si>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</si>
  <si>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</si>
  <si>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</si>
  <si>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</si>
  <si>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</si>
  <si>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</si>
  <si>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</si>
  <si>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</si>
  <si>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</si>
  <si>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</si>
  <si>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</si>
  <si>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</si>
  <si>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</si>
  <si>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</si>
  <si>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</si>
  <si>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</si>
  <si>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</si>
  <si>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</si>
  <si>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</si>
  <si>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</si>
  <si>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</si>
  <si>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</si>
  <si>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</si>
  <si>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</si>
  <si>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</si>
  <si>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</si>
  <si>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</si>
  <si>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</si>
  <si>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</si>
  <si>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</si>
  <si>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</si>
  <si>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</si>
  <si>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</si>
  <si>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</si>
  <si>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</si>
  <si>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</si>
  <si>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</si>
  <si>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</si>
  <si>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</si>
  <si>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</si>
  <si>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</si>
  <si>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</si>
  <si>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</si>
  <si>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</si>
  <si>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</si>
  <si>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</si>
  <si>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</si>
  <si>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</si>
  <si>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</si>
  <si>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</si>
  <si>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</si>
  <si>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</si>
  <si>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</si>
  <si>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</si>
  <si>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</si>
  <si>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</si>
  <si>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</si>
  <si>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</si>
  <si>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</si>
  <si>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</si>
  <si>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</si>
  <si>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</si>
  <si>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</si>
  <si>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</si>
  <si>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</si>
  <si>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</si>
  <si>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</si>
  <si>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</si>
  <si>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</si>
  <si>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</si>
  <si>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</si>
  <si>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</si>
  <si>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</si>
  <si>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</si>
  <si>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</si>
  <si>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</si>
  <si>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</si>
  <si>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</si>
  <si>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</si>
  <si>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</si>
  <si>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</si>
  <si>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</si>
  <si>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</si>
  <si>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</si>
  <si>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</si>
  <si>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</si>
  <si>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</si>
  <si>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</si>
  <si>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</si>
  <si>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</si>
  <si>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</si>
  <si>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</si>
  <si>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</si>
  <si>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</si>
  <si>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</si>
  <si>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</si>
  <si>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</si>
  <si>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</si>
  <si>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</si>
  <si>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</si>
  <si>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</si>
  <si>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</si>
  <si>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</si>
  <si>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</si>
  <si>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</si>
  <si>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</si>
  <si>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</si>
  <si>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</si>
  <si>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</si>
  <si>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</si>
  <si>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</si>
  <si>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</si>
  <si>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</si>
  <si>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</si>
  <si>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</si>
  <si>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</si>
  <si>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</si>
  <si>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</si>
  <si>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</si>
  <si>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</si>
  <si>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</si>
  <si>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</si>
  <si>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</si>
  <si>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</si>
  <si>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</si>
  <si>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</si>
  <si>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</si>
  <si>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</si>
  <si>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</si>
  <si>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</si>
  <si>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</si>
  <si>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</si>
  <si>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</si>
  <si>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</si>
  <si>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</si>
  <si>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</si>
  <si>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</si>
  <si>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</si>
  <si>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</si>
  <si>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</si>
  <si>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</si>
  <si>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</si>
  <si>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</si>
  <si>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</si>
  <si>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</si>
  <si>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</si>
  <si>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</si>
  <si>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</si>
  <si>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</si>
  <si>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</si>
  <si>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</si>
  <si>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</si>
  <si>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</si>
  <si>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</si>
  <si>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</si>
  <si>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</si>
  <si>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</si>
  <si>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</si>
  <si>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</si>
  <si>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</si>
  <si>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</si>
  <si>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</si>
  <si>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</si>
  <si>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</si>
  <si>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</si>
  <si>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</si>
  <si>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</si>
  <si>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</si>
  <si>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</si>
  <si>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</si>
  <si>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</si>
  <si>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</si>
  <si>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</si>
  <si>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</si>
  <si>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</si>
  <si>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</si>
  <si>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</si>
  <si>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</si>
  <si>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</si>
  <si>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</si>
  <si>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</si>
  <si>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</si>
  <si>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</si>
  <si>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</si>
  <si>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</si>
  <si>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</si>
  <si>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</si>
  <si>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</si>
  <si>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</si>
  <si>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</si>
  <si>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</si>
  <si>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</si>
  <si>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</si>
  <si>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</si>
  <si>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</si>
  <si>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</si>
  <si>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</si>
  <si>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</si>
  <si>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</si>
  <si>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</si>
  <si>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</si>
  <si>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</si>
  <si>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</si>
  <si>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</si>
  <si>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</si>
  <si>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</si>
  <si>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</si>
  <si>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</si>
  <si>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</si>
  <si>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</si>
  <si>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</si>
  <si>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</si>
  <si>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</si>
  <si>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</si>
  <si>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</si>
  <si>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</si>
  <si>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</si>
  <si>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</si>
  <si>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</si>
  <si>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</si>
  <si>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</si>
  <si>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</si>
  <si>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</si>
  <si>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</si>
  <si>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</si>
  <si>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</si>
  <si>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</si>
  <si>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</si>
  <si>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</si>
  <si>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</si>
  <si>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</si>
  <si>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</si>
  <si>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</si>
  <si>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</si>
  <si>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</si>
  <si>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</si>
  <si>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</si>
  <si>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</si>
  <si>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</si>
  <si>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</si>
  <si>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</si>
  <si>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</si>
  <si>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</si>
  <si>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</si>
  <si>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</si>
  <si>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</si>
  <si>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</si>
  <si>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</si>
  <si>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</si>
  <si>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</si>
  <si>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</si>
  <si>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</si>
  <si>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</si>
  <si>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</si>
  <si>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</si>
  <si>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</si>
  <si>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</si>
  <si>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</si>
  <si>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</si>
  <si>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</si>
  <si>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</si>
  <si>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</si>
  <si>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</si>
  <si>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</si>
  <si>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</si>
  <si>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</si>
  <si>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</si>
  <si>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</si>
  <si>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</si>
  <si>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</si>
  <si>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</si>
  <si>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</si>
  <si>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</si>
  <si>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</si>
  <si>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</si>
  <si>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</si>
  <si>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</si>
  <si>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</si>
  <si>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</si>
  <si>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</si>
  <si>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</si>
  <si>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</si>
  <si>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</si>
  <si>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</si>
  <si>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</si>
  <si>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</si>
  <si>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</si>
  <si>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</si>
  <si>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</si>
  <si>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</si>
  <si>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</si>
  <si>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</si>
  <si>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</si>
  <si>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</si>
  <si>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</si>
  <si>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</si>
  <si>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</si>
  <si>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</si>
  <si>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</si>
  <si>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</si>
  <si>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</si>
  <si>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</si>
  <si>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</si>
  <si>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</si>
  <si>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</si>
  <si>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</si>
  <si>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</si>
  <si>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</si>
  <si>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</si>
  <si>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</si>
  <si>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</si>
  <si>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</si>
  <si>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</si>
  <si>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</si>
  <si>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</si>
  <si>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</si>
  <si>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</si>
  <si>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</si>
  <si>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</si>
  <si>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</si>
  <si>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</si>
  <si>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</si>
  <si>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</si>
  <si>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</si>
  <si>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</si>
  <si>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</si>
  <si>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</si>
  <si>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</si>
  <si>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</si>
  <si>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</si>
  <si>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</si>
  <si>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</si>
  <si>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</si>
  <si>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</si>
  <si>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</si>
  <si>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</si>
  <si>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</si>
  <si>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</si>
  <si>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</si>
  <si>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</si>
  <si>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</si>
  <si>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</si>
  <si>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</si>
  <si>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</si>
  <si>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</si>
  <si>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</si>
  <si>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</si>
  <si>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</si>
  <si>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</si>
  <si>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</si>
  <si>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</si>
  <si>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</si>
  <si>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</si>
  <si>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</si>
  <si>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</si>
  <si>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</si>
  <si>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</si>
  <si>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</si>
  <si>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</si>
  <si>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</si>
  <si>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</si>
  <si>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</si>
  <si>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</si>
  <si>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</si>
  <si>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</si>
  <si>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</si>
  <si>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</si>
  <si>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</si>
  <si>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</si>
  <si>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</si>
  <si>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</si>
  <si>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</si>
  <si>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</si>
  <si>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</si>
  <si>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</si>
  <si>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</si>
  <si>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</si>
  <si>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</si>
  <si>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</si>
  <si>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</si>
  <si>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</si>
  <si>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</si>
  <si>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</si>
  <si>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</si>
  <si>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</si>
  <si>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</si>
  <si>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</si>
  <si>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</si>
  <si>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</si>
  <si>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</si>
  <si>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</si>
  <si>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</si>
  <si>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</si>
  <si>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</si>
  <si>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</si>
  <si>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</si>
  <si>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</si>
  <si>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</si>
  <si>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</si>
  <si>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</si>
  <si>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</si>
  <si>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</si>
  <si>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</si>
  <si>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</si>
  <si>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</si>
  <si>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</si>
  <si>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</si>
  <si>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</si>
  <si>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</si>
  <si>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</si>
  <si>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</si>
  <si>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</si>
  <si>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</si>
  <si>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</si>
  <si>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</si>
  <si>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</si>
  <si>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</si>
  <si>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</si>
  <si>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</si>
  <si>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</si>
  <si>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</si>
  <si>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</si>
  <si>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</si>
  <si>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</si>
  <si>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</si>
  <si>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</si>
  <si>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</si>
  <si>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</si>
  <si>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</si>
  <si>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</si>
  <si>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</si>
  <si>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</si>
  <si>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</si>
  <si>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</si>
  <si>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</si>
  <si>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</si>
  <si>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</si>
  <si>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</si>
  <si>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</si>
  <si>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</si>
  <si>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</si>
  <si>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</si>
  <si>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</si>
  <si>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</si>
  <si>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</si>
  <si>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</si>
  <si>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</si>
  <si>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</si>
  <si>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</si>
  <si>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</si>
  <si>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</si>
  <si>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</si>
  <si>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</si>
  <si>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</si>
  <si>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</si>
  <si>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</si>
  <si>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</si>
  <si>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</si>
  <si>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</si>
  <si>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</si>
  <si>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</si>
  <si>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</si>
  <si>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</si>
  <si>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</si>
  <si>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</si>
  <si>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</si>
  <si>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</si>
  <si>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</si>
  <si>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</si>
  <si>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</si>
  <si>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</si>
  <si>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</si>
  <si>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</si>
  <si>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</si>
  <si>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</si>
  <si>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</si>
  <si>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</si>
  <si>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</si>
  <si>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</si>
  <si>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</si>
  <si>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</si>
  <si>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</si>
  <si>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</si>
  <si>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</si>
  <si>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</si>
  <si>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</si>
  <si>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</si>
  <si>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</si>
  <si>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</si>
  <si>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</si>
  <si>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</si>
  <si>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</si>
  <si>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</si>
  <si>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</si>
  <si>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</si>
  <si>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</si>
  <si>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</si>
  <si>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</si>
  <si>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</si>
  <si>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</si>
  <si>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</si>
  <si>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</si>
  <si>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</si>
  <si>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</si>
  <si>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</si>
  <si>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</si>
  <si>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</si>
  <si>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</si>
  <si>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</si>
  <si>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</si>
  <si>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</si>
  <si>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</si>
  <si>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</si>
  <si>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</si>
  <si>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</si>
  <si>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</si>
  <si>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</si>
  <si>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</si>
  <si>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</si>
  <si>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</si>
  <si>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</si>
  <si>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</si>
  <si>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</si>
  <si>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</si>
  <si>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</si>
  <si>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</si>
  <si>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</si>
  <si>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</si>
  <si>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</si>
  <si>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</si>
  <si>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</si>
  <si>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</si>
  <si>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</si>
  <si>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</si>
  <si>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</si>
  <si>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</si>
  <si>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</si>
  <si>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</si>
  <si>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</si>
  <si>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</si>
  <si>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</si>
  <si>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</si>
  <si>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</si>
  <si>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</si>
  <si>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</si>
  <si>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</si>
  <si>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</si>
  <si>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</si>
  <si>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</si>
  <si>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</si>
  <si>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</si>
  <si>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</si>
  <si>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</si>
  <si>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</si>
  <si>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</si>
  <si>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</si>
  <si>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</si>
  <si>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</si>
  <si>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</si>
  <si>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</si>
  <si>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</si>
  <si>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</si>
  <si>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</si>
  <si>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</si>
  <si>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</si>
  <si>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</si>
  <si>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</si>
  <si>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</si>
  <si>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</si>
  <si>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</si>
  <si>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</si>
  <si>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</si>
  <si>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</si>
  <si>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</si>
  <si>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</si>
  <si>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</si>
  <si>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</si>
  <si>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</si>
  <si>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</si>
  <si>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</si>
  <si>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</si>
  <si>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</si>
  <si>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</si>
  <si>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</si>
  <si>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</si>
  <si>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</si>
  <si>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</si>
  <si>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</si>
  <si>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</si>
  <si>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</si>
  <si>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</si>
  <si>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</si>
  <si>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</si>
  <si>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</si>
  <si>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</si>
  <si>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</si>
  <si>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</si>
  <si>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</si>
  <si>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</si>
  <si>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</si>
  <si>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</si>
  <si>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</si>
  <si>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</si>
  <si>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</si>
  <si>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</si>
  <si>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</si>
  <si>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</si>
  <si>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</si>
  <si>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</si>
  <si>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</si>
  <si>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</si>
  <si>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</si>
  <si>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</si>
  <si>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</si>
  <si>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</si>
  <si>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</si>
  <si>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</si>
  <si>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</si>
  <si>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</si>
  <si>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</si>
  <si>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</si>
  <si>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</si>
  <si>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</si>
  <si>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</si>
  <si>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</si>
  <si>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</si>
  <si>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</si>
  <si>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</si>
  <si>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</si>
  <si>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</si>
  <si>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</si>
  <si>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</si>
  <si>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</si>
  <si>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</si>
  <si>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</si>
  <si>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</si>
  <si>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</si>
  <si>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</si>
  <si>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</si>
  <si>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</si>
  <si>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</si>
  <si>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</si>
  <si>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</si>
  <si>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</si>
  <si>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</si>
  <si>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</si>
  <si>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</si>
  <si>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</si>
  <si>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</si>
  <si>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</si>
  <si>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</si>
  <si>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</si>
  <si>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</si>
  <si>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</si>
  <si>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</si>
  <si>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</si>
  <si>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</si>
  <si>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</si>
  <si>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</si>
  <si>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</si>
  <si>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</si>
  <si>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</si>
  <si>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</si>
  <si>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</si>
  <si>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</si>
  <si>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</si>
  <si>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</si>
  <si>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</si>
  <si>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</si>
  <si>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</si>
  <si>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</si>
  <si>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</si>
  <si>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</si>
  <si>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</si>
  <si>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</si>
  <si>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</si>
  <si>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</si>
  <si>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</si>
  <si>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</si>
  <si>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</si>
  <si>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</si>
  <si>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</si>
  <si>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</si>
  <si>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</si>
  <si>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</si>
  <si>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</si>
  <si>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</si>
  <si>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</si>
  <si>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</si>
  <si>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</si>
  <si>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</si>
  <si>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</si>
  <si>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</si>
  <si>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</si>
  <si>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</si>
  <si>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</si>
  <si>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</si>
  <si>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</si>
  <si>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</si>
  <si>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</si>
  <si>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</si>
  <si>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</si>
  <si>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</si>
  <si>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</si>
  <si>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</si>
  <si>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</si>
  <si>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</si>
  <si>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</si>
  <si>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</si>
  <si>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</si>
  <si>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</si>
  <si>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</si>
  <si>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</si>
  <si>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</si>
  <si>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</si>
  <si>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</si>
  <si>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</si>
  <si>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</si>
  <si>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</si>
  <si>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</si>
  <si>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</si>
  <si>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</si>
  <si>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</si>
  <si>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</si>
  <si>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</si>
  <si>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</si>
  <si>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</si>
  <si>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</si>
  <si>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</si>
  <si>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</si>
  <si>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</si>
  <si>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</si>
  <si>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</si>
  <si>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</si>
  <si>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</si>
  <si>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</si>
  <si>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</si>
  <si>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</si>
  <si>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</si>
  <si>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</si>
  <si>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</si>
  <si>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</si>
  <si>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</si>
  <si>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</si>
  <si>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</si>
  <si>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</si>
  <si>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</si>
  <si>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</si>
  <si>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</si>
  <si>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</si>
  <si>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</si>
  <si>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</si>
  <si>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</si>
  <si>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</si>
  <si>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</si>
  <si>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</si>
  <si>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</si>
  <si>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</si>
  <si>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</si>
  <si>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</si>
  <si>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</si>
  <si>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</si>
  <si>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</si>
  <si>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</si>
  <si>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</si>
  <si>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</si>
  <si>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</si>
  <si>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</si>
  <si>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</si>
  <si>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</si>
  <si>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</si>
  <si>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</si>
  <si>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</si>
  <si>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</si>
  <si>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</si>
  <si>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</si>
  <si>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</si>
  <si>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</si>
  <si>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</si>
  <si>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</si>
  <si>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</si>
  <si>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</si>
  <si>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</si>
  <si>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</si>
  <si>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</si>
  <si>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</si>
  <si>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</si>
  <si>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</si>
  <si>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</si>
  <si>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</si>
  <si>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</si>
  <si>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</si>
  <si>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</si>
  <si>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</si>
  <si>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</si>
  <si>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</si>
  <si>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</si>
  <si>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</si>
  <si>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</si>
  <si>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</si>
  <si>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</si>
  <si>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</si>
  <si>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</si>
  <si>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</si>
  <si>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</si>
  <si>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</si>
  <si>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</si>
  <si>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</si>
  <si>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</si>
  <si>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</si>
  <si>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</si>
  <si>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</si>
  <si>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</si>
  <si>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</si>
  <si>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</si>
  <si>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</si>
  <si>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</si>
  <si>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</si>
  <si>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</si>
  <si>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</si>
  <si>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</si>
  <si>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</si>
  <si>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</si>
  <si>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</si>
  <si>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</si>
  <si>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</si>
  <si>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</si>
  <si>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</si>
  <si>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</si>
  <si>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</si>
  <si>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</si>
  <si>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</si>
  <si>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</si>
  <si>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</si>
  <si>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</si>
  <si>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</si>
  <si>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</si>
  <si>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</si>
  <si>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</si>
  <si>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</si>
  <si>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</si>
  <si>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</si>
  <si>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</si>
  <si>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</si>
  <si>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</si>
  <si>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</si>
  <si>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</si>
  <si>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</si>
  <si>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</si>
  <si>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</si>
  <si>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</si>
  <si>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</si>
  <si>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</si>
  <si>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</si>
  <si>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</si>
  <si>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</si>
  <si>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</si>
  <si>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</si>
  <si>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</si>
  <si>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</si>
  <si>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</si>
  <si>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</si>
  <si>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</si>
  <si>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</si>
  <si>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</si>
  <si>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</si>
  <si>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</si>
  <si>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</si>
  <si>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</si>
  <si>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</si>
  <si>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</si>
  <si>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</si>
  <si>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</si>
  <si>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</si>
  <si>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</si>
  <si>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</si>
  <si>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</si>
  <si>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</si>
  <si>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</si>
  <si>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</si>
  <si>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</si>
  <si>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</si>
  <si>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</si>
  <si>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</si>
  <si>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</si>
  <si>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</si>
  <si>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</si>
  <si>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</si>
  <si>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</si>
  <si>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</si>
  <si>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</si>
  <si>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</si>
  <si>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</si>
  <si>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</si>
  <si>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</si>
  <si>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</si>
  <si>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</si>
  <si>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</si>
  <si>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</si>
  <si>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</si>
  <si>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</si>
  <si>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</si>
  <si>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</si>
  <si>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</si>
  <si>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</si>
  <si>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</si>
  <si>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</si>
  <si>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</si>
  <si>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</si>
  <si>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</si>
  <si>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</si>
  <si>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</si>
  <si>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</si>
  <si>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</si>
  <si>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</si>
  <si>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</si>
  <si>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</si>
  <si>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</si>
  <si>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</si>
  <si>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</si>
  <si>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</si>
  <si>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</si>
  <si>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</si>
  <si>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</si>
  <si>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</si>
  <si>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</si>
  <si>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</si>
  <si>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</si>
  <si>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</si>
  <si>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</si>
  <si>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</si>
  <si>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</si>
  <si>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</si>
  <si>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</si>
  <si>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</si>
  <si>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</si>
  <si>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</si>
  <si>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</si>
  <si>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</si>
  <si>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</si>
  <si>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</si>
  <si>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</si>
  <si>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</si>
  <si>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</si>
  <si>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</si>
  <si>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</si>
  <si>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</si>
  <si>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</si>
  <si>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</si>
  <si>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</si>
  <si>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</si>
  <si>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</si>
  <si>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</si>
  <si>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</si>
  <si>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</si>
  <si>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</si>
  <si>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</si>
  <si>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</si>
  <si>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</si>
  <si>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</si>
  <si>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</si>
  <si>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</si>
  <si>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</si>
  <si>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</si>
  <si>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</si>
  <si>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</si>
  <si>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</si>
  <si>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</si>
  <si>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</si>
  <si>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</si>
  <si>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</si>
  <si>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</si>
  <si>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</si>
  <si>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</si>
  <si>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</si>
  <si>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</si>
  <si>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</si>
  <si>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</si>
  <si>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</si>
  <si>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</si>
  <si>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</si>
  <si>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</si>
  <si>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</si>
  <si>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</si>
  <si>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</si>
  <si>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</si>
  <si>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</si>
  <si>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</si>
  <si>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</si>
  <si>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</si>
  <si>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</si>
  <si>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</si>
  <si>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</si>
  <si>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</si>
  <si>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</si>
  <si>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</si>
  <si>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</si>
  <si>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</si>
  <si>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</si>
  <si>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</si>
  <si>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</si>
  <si>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</si>
  <si>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</si>
  <si>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</si>
  <si>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</si>
  <si>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</si>
  <si>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</si>
  <si>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</si>
  <si>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</si>
  <si>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</si>
  <si>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</si>
  <si>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</si>
  <si>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</si>
  <si>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</si>
  <si>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</si>
  <si>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</si>
  <si>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</si>
  <si>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</si>
  <si>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</si>
  <si>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</si>
  <si>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</si>
  <si>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</si>
  <si>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</si>
  <si>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</si>
  <si>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</si>
  <si>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</si>
  <si>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</si>
  <si>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</si>
  <si>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</si>
  <si>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</si>
  <si>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</si>
  <si>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</si>
  <si>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</si>
  <si>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</si>
  <si>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</si>
  <si>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</si>
  <si>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</si>
  <si>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</si>
  <si>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</si>
  <si>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</si>
  <si>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</si>
  <si>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</si>
  <si>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</si>
  <si>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</si>
  <si>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</si>
  <si>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</si>
  <si>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</si>
  <si>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</si>
  <si>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</si>
  <si>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</si>
  <si>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</si>
  <si>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</si>
  <si>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</si>
  <si>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</si>
  <si>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</si>
  <si>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</si>
  <si>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</si>
  <si>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</si>
  <si>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</si>
  <si>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</si>
  <si>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</si>
  <si>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</si>
  <si>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</si>
  <si>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</si>
  <si>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</si>
  <si>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</si>
  <si>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</si>
  <si>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</si>
  <si>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</si>
  <si>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</si>
  <si>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</si>
  <si>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</si>
  <si>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</si>
  <si>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</si>
  <si>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</si>
  <si>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</si>
  <si>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</si>
  <si>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</si>
  <si>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</si>
  <si>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</si>
  <si>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</si>
  <si>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</si>
  <si>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</si>
  <si>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</si>
  <si>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</si>
  <si>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</si>
  <si>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</si>
  <si>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</si>
  <si>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</si>
  <si>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</si>
  <si>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</si>
  <si>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</si>
  <si>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</si>
  <si>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</si>
  <si>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</si>
  <si>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</si>
  <si>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</si>
  <si>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</si>
  <si>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</si>
  <si>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</si>
  <si>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</si>
  <si>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</si>
  <si>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</si>
  <si>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</si>
  <si>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</si>
  <si>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</si>
  <si>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</si>
  <si>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</si>
  <si>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</si>
  <si>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</si>
  <si>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</si>
  <si>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</si>
  <si>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</si>
  <si>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</si>
  <si>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</si>
  <si>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</si>
  <si>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</si>
  <si>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</si>
  <si>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</si>
  <si>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</si>
  <si>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</si>
  <si>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</si>
  <si>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</si>
  <si>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</si>
  <si>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</si>
  <si>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</si>
  <si>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</si>
  <si>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</si>
  <si>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</si>
  <si>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</si>
  <si>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</si>
  <si>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</si>
  <si>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</si>
  <si>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</si>
  <si>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</si>
  <si>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</si>
  <si>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</si>
  <si>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</si>
  <si>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</si>
  <si>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</si>
  <si>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</si>
  <si>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</si>
  <si>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</si>
  <si>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</si>
  <si>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</si>
  <si>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</si>
  <si>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</si>
  <si>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</si>
  <si>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</si>
  <si>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</si>
  <si>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</si>
  <si>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</si>
  <si>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</si>
  <si>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</si>
  <si>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</si>
  <si>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</si>
  <si>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</si>
  <si>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</si>
  <si>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</si>
  <si>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</si>
  <si>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</si>
  <si>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</si>
  <si>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</si>
  <si>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</si>
  <si>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</si>
  <si>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</si>
  <si>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</si>
  <si>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</si>
  <si>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</si>
  <si>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</si>
  <si>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</si>
  <si>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</si>
  <si>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</si>
  <si>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</si>
  <si>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</si>
  <si>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</si>
  <si>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</si>
  <si>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</si>
  <si>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</si>
  <si>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</si>
  <si>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</si>
  <si>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</si>
  <si>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</si>
  <si>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</si>
  <si>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</si>
  <si>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</si>
  <si>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</si>
  <si>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</si>
  <si>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</si>
  <si>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</si>
  <si>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</si>
  <si>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</si>
  <si>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</si>
  <si>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</si>
  <si>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</si>
  <si>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</si>
  <si>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</si>
  <si>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</si>
  <si>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</si>
  <si>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</si>
  <si>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</si>
  <si>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</si>
  <si>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</si>
  <si>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</si>
  <si>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</si>
  <si>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</si>
  <si>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</si>
  <si>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</si>
  <si>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</si>
  <si>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</si>
  <si>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</si>
  <si>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</si>
  <si>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</si>
  <si>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</si>
  <si>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</si>
  <si>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</si>
  <si>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</si>
  <si>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</si>
  <si>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</si>
  <si>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</si>
  <si>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</si>
  <si>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</si>
  <si>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</si>
  <si>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</si>
  <si>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</si>
  <si>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</si>
  <si>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</si>
  <si>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</si>
  <si>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</si>
  <si>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</si>
  <si>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</si>
  <si>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</si>
  <si>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</si>
  <si>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</si>
  <si>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</si>
  <si>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</si>
  <si>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</si>
  <si>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</si>
  <si>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</si>
  <si>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</si>
  <si>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</si>
  <si>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</si>
  <si>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</si>
  <si>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</si>
  <si>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</si>
  <si>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</si>
  <si>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</si>
  <si>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</si>
  <si>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</si>
  <si>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</si>
  <si>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</si>
  <si>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</si>
  <si>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</si>
  <si>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</si>
  <si>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</si>
  <si>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</si>
  <si>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</si>
  <si>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</si>
  <si>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</si>
  <si>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</si>
  <si>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</si>
  <si>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</si>
  <si>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</si>
  <si>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</si>
  <si>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</si>
  <si>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</si>
  <si>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</si>
  <si>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</si>
  <si>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</si>
  <si>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</si>
  <si>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</si>
  <si>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</si>
  <si>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</si>
  <si>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</si>
  <si>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</si>
  <si>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</si>
  <si>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</si>
  <si>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</si>
  <si>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</si>
  <si>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</si>
  <si>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</si>
  <si>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</si>
  <si>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</si>
  <si>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</si>
  <si>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</si>
  <si>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</si>
  <si>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</si>
  <si>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</si>
  <si>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</si>
  <si>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</si>
  <si>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</si>
  <si>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</si>
  <si>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</si>
  <si>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</si>
  <si>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</si>
  <si>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</si>
  <si>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</si>
  <si>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</si>
  <si>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</si>
  <si>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</si>
  <si>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</si>
  <si>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</si>
  <si>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</si>
  <si>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</si>
  <si>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</si>
  <si>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</si>
  <si>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</si>
  <si>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</si>
  <si>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</si>
  <si>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</si>
  <si>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</si>
  <si>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</si>
  <si>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</si>
  <si>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</si>
  <si>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</si>
  <si>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</si>
  <si>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</si>
  <si>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</si>
  <si>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</si>
  <si>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</si>
  <si>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</si>
  <si>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</si>
  <si>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</si>
  <si>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</si>
  <si>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</si>
  <si>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</si>
  <si>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</si>
  <si>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</si>
  <si>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</si>
  <si>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</si>
  <si>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</si>
  <si>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</si>
  <si>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</si>
  <si>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</si>
  <si>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</si>
  <si>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</si>
  <si>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</si>
  <si>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</si>
  <si>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</si>
  <si>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</si>
  <si>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</si>
  <si>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</si>
  <si>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</si>
  <si>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</si>
  <si>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</si>
  <si>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</si>
  <si>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</si>
  <si>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</si>
  <si>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</si>
  <si>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</si>
  <si>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</si>
  <si>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</si>
  <si>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</si>
  <si>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</si>
  <si>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</si>
  <si>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</si>
  <si>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</si>
  <si>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</si>
  <si>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</si>
  <si>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</si>
  <si>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</si>
  <si>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</si>
  <si>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</si>
  <si>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</si>
  <si>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</si>
  <si>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</si>
  <si>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</si>
  <si>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</si>
  <si>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</si>
  <si>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</si>
  <si>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</si>
  <si>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</si>
  <si>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</si>
  <si>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</si>
  <si>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</si>
  <si>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</si>
  <si>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</si>
  <si>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</si>
  <si>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</si>
  <si>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</si>
  <si>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</si>
  <si>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</si>
  <si>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</si>
  <si>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</si>
  <si>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</si>
  <si>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</si>
  <si>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</si>
  <si>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</si>
  <si>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</si>
  <si>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</si>
  <si>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</si>
  <si>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</si>
  <si>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</si>
  <si>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</si>
  <si>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</si>
  <si>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</si>
  <si>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</si>
  <si>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</si>
  <si>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</si>
  <si>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</si>
  <si>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</si>
  <si>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</si>
  <si>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</si>
  <si>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</si>
  <si>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</si>
  <si>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</si>
  <si>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</si>
  <si>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</si>
  <si>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</si>
  <si>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</si>
  <si>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</si>
  <si>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</si>
  <si>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</si>
  <si>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</si>
  <si>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</si>
  <si>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</si>
  <si>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</si>
  <si>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</si>
  <si>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</si>
  <si>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</si>
  <si>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</si>
  <si>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</si>
  <si>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</si>
  <si>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</si>
  <si>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</si>
  <si>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</si>
  <si>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</si>
  <si>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</si>
  <si>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</si>
  <si>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</si>
  <si>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</si>
  <si>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</si>
  <si>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</si>
  <si>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</si>
  <si>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</si>
  <si>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</si>
  <si>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</si>
  <si>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</si>
  <si>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</si>
  <si>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</si>
  <si>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</si>
  <si>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</si>
  <si>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</si>
  <si>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</si>
  <si>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</si>
  <si>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</si>
  <si>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</si>
  <si>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</si>
  <si>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</si>
  <si>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</si>
  <si>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</si>
  <si>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</si>
  <si>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</si>
  <si>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</si>
  <si>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</si>
  <si>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</si>
  <si>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</si>
  <si>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</si>
  <si>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</si>
  <si>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</si>
  <si>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</si>
  <si>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</si>
  <si>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</si>
  <si>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</si>
  <si>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</si>
  <si>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</si>
  <si>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</si>
  <si>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</si>
  <si>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</si>
  <si>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</si>
  <si>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</si>
  <si>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</si>
  <si>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</si>
  <si>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</si>
  <si>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</si>
  <si>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</si>
  <si>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</si>
  <si>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</si>
  <si>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</si>
  <si>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</si>
  <si>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</si>
  <si>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</si>
  <si>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</si>
  <si>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</si>
  <si>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</si>
  <si>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</si>
  <si>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</si>
  <si>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</si>
  <si>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</si>
  <si>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</si>
  <si>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</si>
  <si>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</si>
  <si>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</si>
  <si>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</si>
  <si>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</si>
  <si>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</si>
  <si>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</si>
  <si>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</si>
  <si>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</si>
  <si>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</si>
  <si>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</si>
  <si>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</si>
  <si>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</si>
  <si>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</si>
  <si>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</si>
  <si>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</si>
  <si>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</si>
  <si>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</si>
  <si>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</si>
  <si>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</si>
  <si>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</si>
  <si>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</si>
  <si>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</si>
  <si>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</si>
  <si>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</si>
  <si>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</si>
  <si>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</si>
  <si>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</si>
  <si>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</si>
  <si>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</si>
  <si>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</si>
  <si>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</si>
  <si>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</si>
  <si>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</si>
  <si>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</si>
  <si>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</si>
  <si>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</si>
  <si>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</si>
  <si>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</si>
  <si>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</si>
  <si>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</si>
  <si>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</si>
  <si>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</si>
  <si>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</si>
  <si>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</si>
  <si>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</si>
  <si>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</si>
  <si>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</si>
  <si>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</si>
  <si>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</si>
  <si>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</si>
  <si>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</si>
  <si>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</si>
  <si>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</si>
  <si>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</si>
  <si>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</si>
  <si>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</si>
  <si>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</si>
  <si>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</si>
  <si>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</si>
  <si>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</si>
  <si>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</si>
  <si>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</si>
  <si>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</si>
  <si>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</si>
  <si>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</si>
  <si>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</si>
  <si>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</si>
  <si>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</si>
  <si>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</si>
  <si>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</si>
  <si>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</si>
  <si>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</si>
  <si>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</si>
  <si>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</si>
  <si>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</si>
  <si>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</si>
  <si>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</si>
  <si>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</si>
  <si>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</si>
  <si>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</si>
  <si>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</si>
  <si>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</si>
  <si>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</si>
  <si>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</si>
  <si>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</si>
  <si>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</si>
  <si>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</si>
  <si>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</si>
  <si>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</si>
  <si>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</si>
  <si>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</si>
  <si>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</si>
  <si>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</si>
  <si>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</si>
  <si>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</si>
  <si>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</si>
  <si>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</si>
  <si>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</si>
  <si>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</si>
  <si>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</si>
  <si>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</si>
  <si>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</si>
  <si>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</si>
  <si>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</si>
  <si>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</si>
  <si>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</si>
  <si>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</si>
  <si>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</si>
  <si>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</si>
  <si>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</si>
  <si>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</si>
  <si>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</si>
  <si>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</si>
  <si>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</si>
  <si>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</si>
  <si>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</si>
  <si>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</si>
  <si>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</si>
  <si>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</si>
  <si>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</si>
  <si>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</si>
  <si>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</si>
  <si>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</si>
  <si>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</si>
  <si>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</si>
  <si>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</si>
  <si>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</si>
  <si>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</si>
  <si>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</si>
  <si>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</si>
  <si>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</si>
  <si>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</si>
  <si>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</si>
  <si>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</si>
  <si>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</si>
  <si>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</si>
  <si>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</si>
  <si>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</si>
  <si>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</si>
  <si>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</si>
  <si>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</si>
  <si>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</si>
  <si>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</si>
  <si>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</si>
  <si>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</si>
  <si>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</si>
  <si>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</si>
  <si>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</si>
  <si>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</si>
  <si>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</si>
  <si>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</si>
  <si>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</si>
  <si>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</si>
  <si>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</si>
  <si>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</si>
  <si>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</si>
  <si>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</si>
  <si>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</si>
  <si>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</si>
  <si>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</si>
  <si>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</si>
  <si>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</si>
  <si>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</si>
  <si>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</si>
  <si>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</si>
  <si>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</si>
  <si>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</si>
  <si>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</si>
  <si>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</si>
  <si>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</si>
  <si>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</si>
  <si>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</si>
  <si>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</si>
  <si>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</si>
  <si>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</si>
  <si>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</si>
  <si>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</si>
  <si>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</si>
  <si>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</si>
  <si>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</si>
  <si>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</si>
  <si>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</si>
  <si>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</si>
  <si>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</si>
  <si>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</si>
  <si>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</si>
  <si>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</si>
  <si>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</si>
  <si>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</si>
  <si>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</si>
  <si>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</si>
  <si>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</si>
  <si>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</si>
  <si>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</si>
  <si>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</si>
  <si>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</si>
  <si>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</si>
  <si>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</si>
  <si>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</si>
  <si>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</si>
  <si>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</si>
  <si>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</si>
  <si>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</si>
  <si>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</si>
  <si>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</si>
  <si>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</si>
  <si>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</si>
  <si>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</si>
  <si>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</si>
  <si>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</si>
  <si>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</si>
  <si>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</si>
  <si>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</si>
  <si>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</si>
  <si>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</si>
  <si>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</si>
  <si>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</si>
  <si>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</si>
  <si>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</si>
  <si>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</si>
  <si>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</si>
  <si>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</si>
  <si>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</si>
  <si>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</si>
  <si>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</si>
  <si>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</si>
  <si>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</si>
  <si>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</si>
  <si>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</si>
  <si>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</si>
  <si>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</si>
  <si>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</si>
  <si>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</si>
  <si>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</si>
  <si>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</si>
  <si>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</si>
  <si>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</si>
  <si>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</si>
  <si>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</si>
  <si>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</si>
  <si>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</si>
  <si>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</si>
  <si>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</si>
  <si>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</si>
  <si>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</si>
  <si>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</si>
  <si>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</si>
  <si>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</si>
  <si>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</si>
  <si>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</si>
  <si>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</si>
  <si>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</si>
  <si>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</si>
  <si>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</si>
  <si>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</si>
  <si>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</si>
  <si>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</si>
  <si>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</si>
  <si>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</si>
  <si>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</si>
  <si>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</si>
  <si>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</si>
  <si>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</si>
  <si>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</si>
  <si>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</si>
  <si>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</si>
  <si>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</si>
  <si>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</si>
  <si>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</si>
  <si>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</si>
  <si>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</si>
  <si>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</si>
  <si>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</si>
  <si>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</si>
  <si>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</si>
  <si>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</si>
  <si>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</si>
  <si>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</si>
  <si>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</si>
  <si>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</si>
  <si>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</si>
  <si>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</si>
  <si>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</si>
  <si>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</si>
  <si>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</si>
  <si>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</si>
  <si>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</si>
  <si>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</si>
  <si>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</si>
  <si>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</si>
  <si>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</si>
  <si>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</si>
  <si>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</si>
  <si>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</si>
  <si>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</si>
  <si>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</si>
  <si>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</si>
  <si>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</si>
  <si>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</si>
  <si>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</si>
  <si>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</si>
  <si>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</si>
  <si>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</si>
  <si>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</si>
  <si>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</si>
  <si>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</si>
  <si>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</si>
  <si>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</si>
  <si>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</si>
  <si>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</si>
  <si>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</si>
  <si>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</si>
  <si>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</si>
  <si>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</si>
  <si>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</si>
  <si>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</si>
  <si>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</si>
  <si>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</si>
  <si>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</si>
  <si>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</si>
  <si>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</si>
  <si>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</si>
  <si>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</si>
  <si>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</si>
  <si>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</si>
  <si>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</si>
  <si>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</si>
  <si>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</si>
  <si>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</si>
  <si>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</si>
  <si>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</si>
  <si>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</si>
  <si>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</si>
  <si>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</si>
  <si>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</si>
  <si>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</si>
  <si>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</si>
  <si>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</si>
  <si>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</si>
  <si>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</si>
  <si>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</si>
  <si>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</si>
  <si>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</si>
  <si>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</si>
  <si>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</si>
  <si>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</si>
  <si>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</si>
  <si>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</si>
  <si>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</si>
  <si>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</si>
  <si>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</si>
  <si>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</si>
  <si>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</si>
  <si>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</si>
  <si>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</si>
  <si>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</si>
  <si>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</si>
  <si>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</si>
  <si>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</si>
  <si>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</si>
  <si>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</si>
  <si>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</si>
  <si>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</si>
  <si>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</si>
  <si>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</si>
  <si>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</si>
  <si>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</si>
  <si>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</si>
  <si>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</si>
  <si>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</si>
  <si>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</si>
  <si>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</si>
  <si>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</si>
  <si>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</si>
  <si>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</si>
  <si>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</si>
  <si>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</si>
  <si>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</si>
  <si>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</si>
  <si>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</si>
  <si>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</si>
  <si>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</si>
  <si>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</si>
  <si>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</si>
  <si>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</si>
  <si>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</si>
  <si>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</si>
  <si>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</si>
  <si>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</si>
  <si>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</si>
  <si>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</si>
  <si>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</si>
  <si>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</si>
  <si>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</si>
  <si>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</si>
  <si>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</si>
  <si>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</si>
  <si>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</si>
  <si>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</si>
  <si>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</si>
  <si>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</si>
  <si>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</si>
  <si>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</si>
  <si>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</si>
  <si>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</si>
  <si>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</si>
  <si>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</si>
  <si>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</si>
  <si>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</si>
  <si>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</si>
  <si>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</si>
  <si>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</si>
  <si>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</si>
  <si>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</si>
  <si>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</si>
  <si>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</si>
  <si>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</si>
  <si>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</si>
  <si>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</si>
  <si>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</si>
  <si>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</si>
  <si>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</si>
  <si>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</si>
  <si>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</si>
  <si>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</si>
  <si>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</si>
  <si>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</si>
  <si>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</si>
  <si>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</si>
  <si>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</si>
  <si>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</si>
  <si>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</si>
  <si>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</si>
  <si>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</si>
  <si>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</si>
  <si>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</si>
  <si>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</si>
  <si>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</si>
  <si>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</si>
  <si>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</si>
  <si>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</si>
  <si>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</si>
  <si>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</si>
  <si>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</si>
  <si>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</si>
  <si>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</si>
  <si>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</si>
  <si>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</si>
  <si>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</si>
  <si>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</si>
  <si>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</si>
  <si>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</si>
  <si>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</si>
  <si>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</si>
  <si>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</si>
  <si>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</si>
  <si>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</si>
  <si>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</si>
  <si>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</si>
  <si>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</si>
  <si>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</si>
  <si>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</si>
  <si>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</si>
  <si>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</si>
  <si>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</si>
  <si>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</si>
  <si>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</si>
  <si>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</si>
  <si>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</si>
  <si>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</si>
  <si>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</si>
  <si>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</si>
  <si>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</si>
  <si>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</si>
  <si>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</si>
  <si>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</si>
  <si>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</si>
  <si>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</si>
  <si>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</si>
  <si>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</si>
  <si>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</si>
  <si>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</si>
  <si>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</si>
  <si>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</si>
  <si>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</si>
  <si>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</si>
  <si>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</si>
  <si>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</si>
  <si>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</si>
  <si>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</si>
  <si>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</si>
  <si>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</si>
  <si>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</si>
  <si>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</si>
  <si>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</si>
  <si>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</si>
  <si>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</si>
  <si>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</si>
  <si>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</si>
  <si>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</si>
  <si>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</si>
  <si>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</si>
  <si>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</si>
  <si>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</si>
  <si>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</si>
  <si>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</si>
  <si>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</si>
  <si>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</si>
  <si>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</si>
  <si>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</si>
  <si>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</si>
  <si>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</si>
  <si>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</si>
  <si>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</si>
  <si>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</si>
  <si>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</si>
  <si>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</si>
  <si>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</si>
  <si>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</si>
  <si>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</si>
  <si>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</si>
  <si>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</si>
  <si>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</si>
  <si>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</si>
  <si>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</si>
  <si>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</si>
  <si>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</si>
  <si>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</si>
  <si>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</si>
  <si>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</si>
  <si>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</si>
  <si>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</si>
  <si>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</si>
  <si>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</si>
  <si>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</si>
  <si>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</si>
  <si>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</si>
  <si>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</si>
  <si>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</si>
  <si>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</si>
  <si>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</si>
  <si>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</si>
  <si>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</si>
  <si>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</si>
  <si>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</si>
  <si>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</si>
  <si>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</si>
  <si>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</si>
  <si>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</si>
  <si>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</si>
  <si>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</si>
  <si>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</si>
  <si>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</si>
  <si>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</si>
  <si>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</si>
  <si>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</si>
  <si>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</si>
  <si>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</si>
  <si>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</si>
  <si>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</si>
  <si>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</si>
  <si>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</si>
  <si>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</si>
  <si>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</si>
  <si>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</si>
  <si>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</si>
  <si>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</si>
  <si>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</si>
  <si>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</si>
  <si>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</si>
  <si>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</si>
  <si>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</si>
  <si>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</si>
  <si>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</si>
  <si>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</si>
  <si>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</si>
  <si>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</si>
  <si>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</si>
  <si>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</si>
  <si>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</si>
  <si>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</si>
  <si>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</si>
  <si>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</si>
  <si>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</si>
  <si>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</si>
  <si>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</si>
  <si>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</si>
  <si>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</si>
  <si>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</si>
  <si>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</si>
  <si>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</si>
  <si>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</si>
  <si>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</si>
  <si>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</si>
  <si>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</si>
  <si>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</si>
  <si>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</si>
  <si>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</si>
  <si>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</si>
  <si>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</si>
  <si>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</si>
  <si>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</si>
  <si>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</si>
  <si>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</si>
  <si>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</si>
  <si>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</si>
  <si>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</si>
  <si>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</si>
  <si>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</si>
  <si>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</si>
  <si>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</si>
  <si>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</si>
  <si>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</si>
  <si>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</si>
  <si>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</si>
  <si>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</si>
  <si>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</si>
  <si>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</si>
  <si>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</si>
  <si>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</si>
  <si>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</si>
  <si>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</si>
  <si>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</si>
  <si>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</si>
  <si>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</si>
  <si>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</si>
  <si>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</si>
  <si>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</si>
  <si>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</si>
  <si>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</si>
  <si>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</si>
  <si>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</si>
  <si>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</si>
  <si>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</si>
  <si>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</si>
  <si>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</si>
  <si>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</si>
  <si>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</si>
  <si>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</si>
  <si>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</si>
  <si>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</si>
  <si>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</si>
  <si>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</si>
  <si>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</si>
  <si>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</si>
  <si>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</si>
  <si>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</si>
  <si>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</si>
  <si>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</si>
  <si>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</si>
  <si>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</si>
  <si>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</si>
  <si>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</si>
  <si>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</si>
  <si>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</si>
  <si>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</si>
  <si>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</si>
  <si>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</si>
  <si>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</si>
  <si>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</si>
  <si>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</si>
  <si>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</si>
  <si>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</si>
  <si>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</si>
  <si>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</si>
  <si>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</si>
  <si>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</si>
  <si>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</si>
  <si>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</si>
  <si>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</si>
  <si>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</si>
  <si>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</si>
  <si>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</si>
  <si>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</si>
  <si>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</si>
  <si>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</si>
  <si>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</si>
  <si>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</si>
  <si>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</si>
  <si>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</si>
  <si>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</si>
  <si>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</si>
  <si>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</si>
  <si>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</si>
  <si>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</si>
  <si>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</si>
  <si>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</si>
  <si>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</si>
  <si>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</si>
  <si>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</si>
  <si>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</si>
  <si>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</si>
  <si>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</si>
  <si>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</si>
  <si>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</si>
  <si>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</si>
  <si>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</si>
  <si>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</si>
  <si>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</si>
  <si>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</si>
  <si>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</si>
  <si>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</si>
  <si>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</si>
  <si>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</si>
  <si>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</si>
  <si>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</si>
  <si>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</si>
  <si>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</si>
  <si>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</si>
  <si>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</si>
  <si>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</si>
  <si>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</si>
  <si>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</si>
  <si>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</si>
  <si>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</si>
  <si>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</si>
  <si>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</si>
  <si>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</si>
  <si>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</si>
  <si>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</si>
  <si>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</si>
  <si>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</si>
  <si>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</si>
  <si>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</si>
  <si>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</si>
  <si>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</si>
  <si>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</si>
  <si>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</si>
  <si>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</si>
  <si>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</si>
  <si>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</si>
  <si>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</si>
  <si>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</si>
  <si>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</si>
  <si>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</si>
  <si>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</si>
  <si>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</si>
  <si>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</si>
  <si>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</si>
  <si>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</si>
  <si>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</si>
  <si>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</si>
  <si>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</si>
  <si>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</si>
  <si>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</si>
  <si>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</si>
  <si>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</si>
  <si>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</si>
  <si>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</si>
  <si>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</si>
  <si>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</si>
  <si>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</si>
  <si>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</si>
  <si>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</si>
  <si>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</si>
  <si>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</si>
  <si>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</si>
  <si>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</si>
  <si>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</si>
  <si>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</si>
  <si>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</si>
  <si>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</si>
  <si>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</si>
  <si>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</si>
  <si>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</si>
  <si>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</si>
  <si>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</si>
  <si>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</si>
  <si>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</si>
  <si>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</si>
  <si>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</si>
  <si>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</si>
  <si>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</si>
  <si>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</si>
  <si>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</si>
  <si>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</si>
  <si>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</si>
  <si>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</si>
  <si>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</si>
  <si>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</si>
  <si>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</si>
  <si>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</si>
  <si>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</si>
  <si>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</si>
  <si>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</si>
  <si>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</si>
  <si>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</si>
  <si>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</si>
  <si>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</si>
  <si>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</si>
  <si>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</si>
  <si>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</si>
  <si>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</si>
  <si>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</si>
  <si>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</si>
  <si>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</si>
  <si>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</si>
  <si>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</si>
  <si>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</si>
  <si>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</si>
  <si>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</si>
  <si>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</si>
  <si>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</si>
  <si>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</si>
  <si>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</si>
  <si>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</si>
  <si>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</si>
  <si>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</si>
  <si>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</si>
  <si>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</si>
  <si>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</si>
  <si>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</si>
  <si>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</si>
  <si>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</si>
  <si>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</si>
  <si>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</si>
  <si>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</si>
  <si>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</si>
  <si>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</si>
  <si>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</si>
  <si>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</si>
  <si>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</si>
  <si>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</si>
  <si>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</si>
  <si>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</si>
  <si>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</si>
  <si>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</si>
  <si>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</si>
  <si>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</si>
  <si>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</si>
  <si>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</si>
  <si>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</si>
  <si>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</si>
  <si>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</si>
  <si>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</si>
  <si>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</si>
  <si>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</si>
  <si>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</si>
  <si>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</si>
  <si>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</si>
  <si>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</si>
  <si>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</si>
  <si>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</si>
  <si>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</si>
  <si>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</si>
  <si>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</si>
  <si>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</si>
  <si>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</si>
  <si>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</si>
  <si>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</si>
  <si>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</si>
  <si>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</si>
  <si>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</si>
  <si>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</si>
  <si>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</si>
  <si>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</si>
  <si>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</si>
  <si>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</si>
  <si>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</si>
  <si>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</si>
  <si>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</si>
  <si>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</si>
  <si>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</si>
  <si>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</si>
  <si>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</si>
  <si>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</si>
  <si>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</si>
  <si>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</si>
  <si>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</si>
  <si>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</si>
  <si>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</si>
  <si>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</si>
  <si>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</si>
  <si>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</si>
  <si>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</si>
  <si>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</si>
  <si>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</si>
  <si>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</si>
  <si>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</si>
  <si>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</si>
  <si>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</si>
  <si>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</si>
  <si>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</si>
  <si>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</si>
  <si>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</si>
  <si>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</si>
  <si>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</si>
  <si>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</si>
  <si>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</si>
  <si>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</si>
  <si>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</si>
  <si>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</si>
  <si>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</si>
  <si>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</si>
  <si>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</si>
  <si>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</si>
  <si>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</si>
  <si>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</si>
  <si>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</si>
  <si>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</si>
  <si>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</si>
  <si>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</si>
  <si>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</si>
  <si>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</si>
  <si>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</si>
  <si>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</si>
  <si>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</si>
  <si>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</si>
  <si>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</si>
  <si>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</si>
  <si>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</si>
  <si>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</si>
  <si>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</si>
  <si>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</si>
  <si>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</si>
  <si>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</si>
  <si>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</si>
  <si>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</si>
  <si>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</si>
  <si>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</si>
  <si>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</si>
  <si>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</si>
  <si>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</si>
  <si>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</si>
  <si>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</si>
  <si>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</si>
  <si>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</si>
  <si>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</si>
  <si>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</si>
  <si>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</si>
  <si>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</si>
  <si>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</si>
  <si>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</si>
  <si>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</si>
  <si>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</si>
  <si>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</si>
  <si>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</si>
  <si>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</si>
  <si>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</si>
  <si>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</si>
  <si>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</si>
  <si>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</si>
  <si>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</si>
  <si>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</si>
  <si>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</si>
  <si>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</si>
  <si>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</si>
  <si>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</si>
  <si>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</si>
  <si>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</si>
  <si>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</si>
  <si>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</si>
  <si>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</si>
  <si>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</si>
  <si>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</si>
  <si>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</si>
  <si>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</si>
  <si>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</si>
  <si>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</si>
  <si>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</si>
  <si>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</si>
  <si>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</si>
  <si>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</si>
  <si>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</si>
  <si>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</si>
  <si>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</si>
  <si>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</si>
  <si>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</si>
  <si>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</si>
  <si>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</si>
  <si>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</si>
  <si>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</si>
  <si>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</si>
  <si>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</si>
  <si>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</si>
  <si>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</si>
  <si>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</si>
  <si>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</si>
  <si>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</si>
  <si>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</si>
  <si>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</si>
  <si>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</si>
  <si>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</si>
  <si>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</si>
  <si>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</si>
  <si>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</si>
  <si>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</si>
  <si>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</si>
  <si>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</si>
  <si>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</si>
  <si>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</si>
  <si>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</si>
  <si>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</si>
  <si>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</si>
  <si>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</si>
  <si>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</si>
  <si>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</si>
  <si>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</si>
  <si>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</si>
  <si>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</si>
  <si>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</si>
  <si>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</si>
  <si>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</si>
  <si>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</si>
  <si>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</si>
  <si>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</si>
  <si>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</si>
  <si>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</si>
  <si>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</si>
  <si>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</si>
  <si>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</si>
  <si>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</si>
  <si>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</si>
  <si>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</si>
  <si>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</si>
  <si>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</si>
  <si>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</si>
  <si>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</si>
  <si>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</si>
  <si>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</si>
  <si>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</si>
  <si>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</si>
  <si>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</si>
  <si>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</si>
  <si>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</si>
  <si>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</si>
  <si>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</si>
  <si>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</si>
  <si>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</si>
  <si>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</si>
  <si>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</si>
  <si>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</si>
  <si>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</si>
  <si>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</si>
  <si>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</si>
  <si>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</si>
  <si>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</si>
  <si>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</si>
  <si>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</si>
  <si>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</si>
  <si>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</si>
  <si>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</si>
  <si>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</si>
  <si>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</si>
  <si>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</si>
  <si>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</si>
  <si>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</si>
  <si>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</si>
  <si>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</si>
  <si>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</si>
  <si>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</si>
  <si>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</si>
  <si>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</si>
  <si>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</si>
  <si>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</si>
  <si>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</si>
  <si>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</si>
  <si>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</si>
  <si>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</si>
  <si>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</si>
  <si>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</si>
  <si>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</si>
  <si>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</si>
  <si>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</si>
  <si>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</si>
  <si>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</si>
  <si>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</si>
  <si>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</si>
  <si>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</si>
  <si>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</si>
  <si>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</si>
  <si>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</si>
  <si>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</si>
  <si>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</si>
  <si>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</si>
  <si>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</si>
  <si>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</si>
  <si>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</si>
  <si>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</si>
  <si>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</si>
  <si>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</si>
  <si>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</si>
  <si>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</si>
  <si>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</si>
  <si>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</si>
  <si>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</si>
  <si>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</si>
  <si>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</si>
  <si>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</si>
  <si>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</si>
  <si>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</si>
  <si>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</si>
  <si>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</si>
  <si>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</si>
  <si>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</si>
  <si>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</si>
  <si>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</si>
  <si>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</si>
  <si>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</si>
  <si>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</si>
  <si>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</si>
  <si>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</si>
  <si>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</si>
  <si>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</si>
  <si>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</si>
  <si>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</si>
  <si>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</si>
  <si>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</si>
  <si>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</si>
  <si>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</si>
  <si>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</si>
  <si>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</si>
  <si>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</si>
  <si>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</si>
  <si>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</si>
  <si>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</si>
  <si>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</si>
  <si>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</si>
  <si>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</si>
  <si>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</si>
  <si>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</si>
  <si>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</si>
  <si>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</si>
  <si>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</si>
  <si>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</si>
  <si>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</si>
  <si>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</si>
  <si>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</si>
  <si>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</si>
  <si>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</si>
  <si>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</si>
  <si>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</si>
  <si>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</si>
  <si>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</si>
  <si>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</si>
  <si>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</si>
  <si>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</si>
  <si>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</si>
  <si>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</si>
  <si>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</si>
  <si>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</si>
  <si>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</si>
  <si>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</si>
  <si>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</si>
  <si>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</si>
  <si>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</si>
  <si>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</si>
  <si>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</si>
  <si>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</si>
  <si>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</si>
  <si>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</si>
  <si>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</si>
  <si>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</si>
  <si>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</si>
  <si>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</si>
  <si>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</si>
  <si>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</si>
  <si>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</si>
  <si>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</si>
  <si>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</si>
  <si>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</si>
  <si>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</si>
  <si>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</si>
  <si>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</si>
  <si>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</si>
  <si>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</si>
  <si>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</si>
  <si>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</si>
  <si>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</si>
  <si>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</si>
  <si>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</si>
  <si>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</si>
  <si>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</si>
  <si>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</si>
  <si>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</si>
  <si>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</si>
  <si>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</si>
  <si>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</si>
  <si>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</si>
  <si>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</si>
  <si>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</si>
  <si>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</si>
  <si>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</si>
  <si>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</si>
  <si>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</si>
  <si>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</si>
  <si>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</si>
  <si>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</si>
  <si>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</si>
  <si>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</si>
  <si>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</si>
  <si>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</si>
  <si>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</si>
  <si>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</si>
  <si>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</si>
  <si>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</si>
  <si>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</si>
  <si>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</si>
  <si>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</si>
  <si>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</si>
  <si>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</si>
  <si>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</si>
  <si>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</si>
  <si>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</si>
  <si>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</si>
  <si>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</si>
  <si>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</si>
  <si>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</si>
  <si>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</si>
  <si>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</si>
  <si>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</si>
  <si>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</si>
  <si>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</si>
  <si>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</si>
  <si>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</si>
  <si>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</si>
  <si>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</si>
  <si>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</si>
  <si>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</si>
  <si>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</si>
  <si>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</si>
  <si>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</si>
  <si>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</si>
  <si>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</si>
  <si>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</si>
  <si>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</si>
  <si>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</si>
  <si>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</si>
  <si>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</si>
  <si>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</si>
  <si>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</si>
  <si>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</si>
  <si>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</si>
  <si>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</si>
  <si>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</si>
  <si>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</si>
  <si>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</si>
  <si>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</si>
  <si>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</si>
  <si>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</si>
  <si>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</si>
  <si>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</si>
  <si>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</si>
  <si>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</si>
  <si>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</si>
  <si>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</si>
  <si>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</si>
  <si>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</si>
  <si>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</si>
  <si>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</si>
  <si>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</si>
  <si>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</si>
  <si>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</si>
  <si>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</si>
  <si>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</si>
  <si>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</si>
  <si>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</si>
  <si>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</si>
  <si>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</si>
  <si>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</si>
  <si>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</si>
  <si>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</si>
  <si>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</si>
  <si>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</si>
  <si>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</si>
  <si>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</si>
  <si>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</si>
  <si>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</si>
  <si>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</si>
  <si>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</si>
  <si>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</si>
  <si>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</si>
  <si>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</si>
  <si>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</si>
  <si>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</si>
  <si>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</si>
  <si>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</si>
  <si>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</si>
  <si>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</si>
  <si>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</si>
  <si>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</si>
  <si>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</si>
  <si>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</si>
  <si>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</si>
  <si>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</si>
  <si>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</si>
  <si>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</si>
  <si>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</si>
  <si>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</si>
  <si>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</si>
  <si>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</si>
  <si>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</si>
  <si>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</si>
  <si>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</si>
  <si>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</si>
  <si>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</si>
  <si>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</si>
  <si>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</si>
  <si>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</si>
  <si>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</si>
  <si>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</si>
  <si>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</si>
  <si>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</si>
  <si>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</si>
  <si>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</si>
  <si>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</si>
  <si>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</si>
  <si>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</si>
  <si>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</si>
  <si>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</si>
  <si>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</si>
  <si>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</si>
  <si>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</si>
  <si>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</si>
  <si>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</si>
  <si>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</si>
  <si>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</si>
  <si>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</si>
  <si>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</si>
  <si>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</si>
  <si>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</si>
  <si>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</si>
  <si>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</si>
  <si>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</si>
  <si>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</si>
  <si>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</si>
  <si>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</si>
  <si>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</si>
  <si>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</si>
  <si>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</si>
  <si>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</si>
  <si>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</si>
  <si>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</si>
  <si>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</si>
  <si>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</si>
  <si>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</si>
  <si>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</si>
  <si>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</si>
  <si>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</si>
  <si>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</si>
  <si>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</si>
  <si>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</si>
  <si>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</si>
  <si>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</si>
  <si>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</si>
  <si>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</si>
  <si>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</si>
  <si>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</si>
  <si>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</si>
  <si>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</si>
  <si>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</si>
  <si>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</si>
  <si>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</si>
  <si>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</si>
  <si>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</si>
  <si>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</si>
  <si>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</si>
  <si>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</si>
  <si>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</si>
  <si>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</si>
  <si>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</si>
  <si>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</si>
  <si>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</si>
  <si>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</si>
  <si>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</si>
  <si>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</si>
  <si>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</si>
  <si>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</si>
  <si>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</si>
  <si>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</si>
  <si>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</si>
  <si>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</si>
  <si>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</si>
  <si>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</si>
  <si>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</si>
  <si>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</si>
  <si>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</si>
  <si>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</si>
  <si>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</si>
  <si>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</si>
  <si>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</si>
  <si>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</si>
  <si>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</si>
  <si>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</si>
  <si>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</si>
  <si>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</si>
  <si>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</si>
  <si>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</si>
  <si>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</si>
  <si>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</si>
  <si>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</si>
  <si>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</si>
  <si>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</si>
  <si>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</si>
  <si>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</si>
  <si>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</si>
  <si>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</si>
  <si>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</si>
  <si>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</si>
  <si>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</si>
  <si>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</si>
  <si>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</si>
  <si>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</si>
  <si>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</si>
  <si>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</si>
  <si>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</si>
  <si>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</si>
  <si>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</si>
  <si>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</si>
  <si>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</si>
  <si>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</si>
  <si>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</si>
  <si>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</si>
  <si>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</si>
  <si>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</si>
  <si>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</si>
  <si>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</si>
  <si>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</si>
  <si>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</si>
  <si>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</si>
  <si>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</si>
  <si>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</si>
  <si>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</si>
  <si>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</si>
  <si>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</si>
  <si>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</si>
  <si>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</si>
  <si>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</si>
  <si>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</si>
  <si>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</si>
  <si>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</si>
  <si>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</si>
  <si>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</si>
  <si>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</si>
  <si>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</si>
  <si>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</si>
  <si>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</si>
  <si>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</si>
  <si>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</si>
  <si>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</si>
  <si>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</si>
  <si>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</si>
  <si>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</si>
  <si>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</si>
  <si>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</si>
  <si>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</si>
  <si>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</si>
  <si>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</si>
  <si>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</si>
  <si>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</si>
  <si>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</si>
  <si>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</si>
  <si>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</si>
  <si>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</si>
  <si>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</si>
  <si>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</si>
  <si>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</si>
  <si>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</si>
  <si>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</si>
  <si>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</si>
  <si>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</si>
  <si>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</si>
  <si>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</si>
  <si>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</si>
  <si>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</si>
  <si>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</si>
  <si>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</si>
  <si>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</si>
  <si>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</si>
  <si>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</si>
  <si>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</si>
  <si>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</si>
  <si>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</si>
  <si>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</si>
  <si>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</si>
  <si>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</si>
  <si>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</si>
  <si>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</si>
  <si>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</si>
  <si>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</si>
  <si>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</si>
  <si>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</si>
  <si>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</si>
  <si>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</si>
  <si>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</si>
  <si>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</si>
  <si>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</si>
  <si>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</si>
  <si>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</si>
  <si>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</si>
  <si>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</si>
  <si>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</si>
  <si>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</si>
  <si>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</si>
  <si>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</si>
  <si>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</si>
  <si>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</si>
  <si>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</si>
  <si>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</si>
  <si>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</si>
  <si>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</si>
  <si>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</si>
  <si>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</si>
  <si>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</si>
  <si>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</si>
  <si>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</si>
  <si>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</si>
  <si>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</si>
  <si>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</si>
  <si>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</si>
  <si>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</si>
  <si>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</si>
  <si>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</si>
  <si>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</si>
  <si>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</si>
  <si>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</si>
  <si>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</si>
  <si>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</si>
  <si>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</si>
  <si>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</si>
  <si>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</si>
  <si>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</si>
  <si>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</si>
  <si>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</si>
  <si>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</si>
  <si>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</si>
  <si>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</si>
  <si>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</si>
  <si>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</si>
  <si>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</si>
  <si>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</si>
  <si>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</si>
  <si>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</si>
  <si>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</si>
  <si>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</si>
  <si>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</si>
  <si>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</si>
  <si>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</si>
  <si>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</si>
  <si>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</si>
  <si>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</si>
  <si>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</si>
  <si>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</si>
  <si>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</si>
  <si>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</si>
  <si>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</si>
  <si>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</si>
  <si>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</si>
  <si>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</si>
  <si>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</si>
  <si>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</si>
  <si>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</si>
  <si>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</si>
  <si>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</si>
  <si>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</si>
  <si>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</si>
  <si>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</si>
  <si>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</si>
  <si>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</si>
  <si>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</si>
  <si>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</si>
  <si>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</si>
  <si>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</si>
  <si>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</si>
  <si>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</si>
  <si>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</si>
  <si>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</si>
  <si>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</si>
  <si>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</si>
  <si>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</si>
  <si>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</si>
  <si>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</si>
  <si>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</si>
  <si>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</si>
  <si>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</si>
  <si>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</si>
  <si>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</si>
  <si>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</si>
  <si>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</si>
  <si>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</si>
  <si>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</si>
  <si>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</si>
  <si>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</si>
  <si>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</si>
  <si>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</si>
  <si>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</si>
  <si>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</si>
  <si>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</si>
  <si>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</si>
  <si>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</si>
  <si>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</si>
  <si>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</si>
  <si>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</si>
  <si>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</si>
  <si>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</si>
  <si>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</si>
  <si>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</si>
  <si>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</si>
  <si>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</si>
  <si>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</si>
  <si>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</si>
  <si>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</si>
  <si>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</si>
  <si>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</si>
  <si>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</si>
  <si>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</si>
  <si>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</si>
  <si>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</si>
  <si>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</si>
  <si>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</si>
  <si>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</si>
  <si>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</si>
  <si>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</si>
  <si>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</si>
  <si>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</si>
  <si>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</si>
  <si>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</si>
  <si>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</si>
  <si>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</si>
  <si>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</si>
  <si>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</si>
  <si>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</si>
  <si>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</si>
  <si>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</si>
  <si>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</si>
  <si>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</si>
  <si>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</si>
  <si>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</si>
  <si>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</si>
  <si>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</si>
  <si>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</si>
  <si>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</si>
  <si>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</si>
  <si>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</si>
  <si>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</si>
  <si>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</si>
  <si>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</si>
  <si>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</si>
  <si>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</si>
  <si>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</si>
  <si>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</si>
  <si>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</si>
  <si>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</si>
  <si>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</si>
  <si>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</si>
  <si>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</si>
  <si>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</si>
  <si>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</si>
  <si>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</si>
  <si>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</si>
  <si>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</si>
  <si>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</si>
  <si>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</si>
  <si>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</si>
  <si>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</si>
  <si>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</si>
  <si>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</si>
  <si>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</si>
  <si>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</si>
  <si>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</si>
  <si>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</si>
  <si>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</si>
  <si>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</si>
  <si>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</si>
  <si>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</si>
  <si>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</si>
  <si>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</si>
  <si>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</si>
  <si>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</si>
  <si>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</si>
  <si>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</si>
  <si>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</si>
  <si>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</si>
  <si>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</si>
  <si>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</si>
  <si>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</si>
  <si>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</si>
  <si>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</si>
  <si>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</si>
  <si>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</si>
  <si>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</si>
  <si>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</si>
  <si>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</si>
  <si>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</si>
  <si>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</si>
  <si>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</si>
  <si>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</si>
  <si>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</si>
  <si>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</si>
  <si>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</si>
  <si>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</si>
  <si>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</si>
  <si>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</si>
  <si>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</si>
  <si>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</si>
  <si>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</si>
  <si>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</si>
  <si>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</si>
  <si>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</si>
  <si>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</si>
  <si>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</si>
  <si>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</si>
  <si>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</si>
  <si>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</si>
  <si>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</si>
  <si>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</si>
  <si>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</si>
  <si>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</si>
  <si>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</si>
  <si>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</si>
  <si>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</si>
  <si>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</si>
  <si>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</si>
  <si>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</si>
  <si>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</si>
  <si>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</si>
  <si>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</si>
  <si>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</si>
  <si>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</si>
  <si>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</si>
  <si>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</si>
  <si>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</si>
  <si>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</si>
  <si>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</si>
  <si>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</si>
  <si>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</si>
  <si>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</si>
  <si>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</si>
  <si>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</si>
  <si>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</si>
  <si>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</si>
  <si>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</si>
  <si>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</si>
  <si>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</si>
  <si>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</si>
  <si>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</si>
  <si>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</si>
  <si>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</si>
  <si>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</si>
  <si>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</si>
  <si>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</si>
  <si>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</si>
  <si>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</si>
  <si>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</si>
  <si>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</si>
  <si>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</si>
  <si>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</si>
  <si>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</si>
  <si>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</si>
  <si>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</si>
  <si>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</si>
  <si>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</si>
  <si>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</si>
  <si>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</si>
  <si>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</si>
  <si>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</si>
  <si>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</si>
  <si>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</si>
  <si>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</si>
  <si>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</si>
  <si>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</si>
  <si>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</si>
  <si>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</si>
  <si>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</si>
  <si>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</si>
  <si>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</si>
  <si>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</si>
  <si>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</si>
  <si>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</si>
  <si>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</si>
  <si>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</si>
  <si>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</si>
  <si>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</si>
  <si>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</si>
  <si>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</si>
  <si>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</si>
  <si>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</si>
  <si>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</si>
  <si>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</si>
  <si>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</si>
  <si>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</si>
  <si>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</si>
  <si>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</si>
  <si>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</si>
  <si>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</si>
  <si>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</si>
  <si>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</si>
  <si>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</si>
  <si>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</si>
  <si>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</si>
  <si>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</si>
  <si>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</si>
  <si>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</si>
  <si>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</si>
  <si>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</si>
  <si>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</si>
  <si>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</si>
  <si>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</si>
  <si>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</si>
  <si>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</si>
  <si>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</si>
  <si>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</si>
  <si>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</si>
  <si>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</si>
  <si>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</si>
  <si>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</si>
  <si>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</si>
  <si>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</si>
  <si>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</si>
  <si>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</si>
  <si>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</si>
  <si>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</si>
  <si>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</si>
  <si>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</si>
  <si>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</si>
  <si>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</si>
  <si>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</si>
  <si>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</si>
  <si>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</si>
  <si>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</si>
  <si>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</si>
  <si>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</si>
  <si>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</si>
  <si>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</si>
  <si>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</si>
  <si>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</si>
  <si>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</si>
  <si>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</si>
  <si>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</si>
  <si>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</si>
  <si>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</si>
  <si>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</si>
  <si>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</si>
  <si>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</si>
  <si>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</si>
  <si>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</si>
  <si>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</si>
  <si>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</si>
  <si>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</si>
  <si>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</si>
  <si>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</si>
  <si>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</si>
  <si>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</si>
  <si>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</si>
  <si>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</si>
  <si>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</si>
  <si>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</si>
  <si>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</si>
  <si>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</si>
  <si>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</si>
  <si>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</si>
  <si>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</si>
  <si>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</si>
  <si>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</si>
  <si>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</si>
  <si>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</si>
  <si>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</si>
  <si>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</si>
  <si>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</si>
  <si>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</si>
  <si>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</si>
  <si>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</si>
  <si>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</si>
  <si>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</si>
  <si>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</si>
  <si>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</si>
  <si>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</si>
  <si>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</si>
  <si>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</si>
  <si>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</si>
  <si>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</si>
  <si>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</si>
  <si>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</si>
  <si>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</si>
  <si>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</si>
  <si>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</si>
  <si>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</si>
  <si>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</si>
  <si>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</si>
  <si>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</si>
  <si>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</si>
  <si>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</si>
  <si>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</si>
  <si>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</si>
  <si>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</si>
  <si>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</si>
  <si>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</si>
  <si>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</si>
  <si>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</si>
  <si>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</si>
  <si>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</si>
  <si>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</si>
  <si>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</si>
  <si>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</si>
  <si>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</si>
  <si>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</si>
  <si>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</si>
  <si>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</si>
  <si>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</si>
  <si>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</si>
  <si>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</si>
  <si>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</si>
  <si>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</si>
  <si>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</si>
  <si>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</si>
  <si>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</si>
  <si>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</si>
  <si>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</si>
  <si>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</si>
  <si>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</si>
  <si>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</si>
  <si>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</si>
  <si>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</si>
  <si>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</si>
  <si>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</si>
  <si>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</si>
  <si>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</si>
  <si>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</si>
  <si>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</si>
  <si>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</si>
  <si>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</si>
  <si>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</si>
  <si>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</si>
  <si>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</si>
  <si>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</si>
  <si>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</si>
  <si>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</si>
  <si>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</si>
  <si>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</si>
  <si>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</si>
  <si>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</si>
  <si>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</si>
  <si>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</si>
  <si>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</si>
  <si>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</si>
  <si>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</si>
  <si>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</si>
  <si>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</si>
  <si>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</si>
  <si>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</si>
  <si>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</si>
  <si>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</si>
  <si>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</si>
  <si>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</si>
  <si>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</si>
  <si>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</si>
  <si>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</si>
  <si>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</si>
  <si>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</si>
  <si>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</si>
  <si>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</si>
  <si>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</si>
  <si>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</si>
  <si>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</si>
  <si>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</si>
  <si>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</si>
  <si>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</si>
  <si>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</si>
  <si>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</si>
  <si>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</si>
  <si>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</si>
  <si>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</si>
  <si>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</si>
  <si>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</si>
  <si>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</si>
  <si>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</si>
  <si>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</si>
  <si>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</si>
  <si>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</si>
  <si>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</si>
  <si>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</si>
  <si>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</si>
  <si>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</si>
  <si>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</si>
  <si>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</si>
  <si>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</si>
  <si>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</si>
  <si>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</si>
  <si>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</si>
  <si>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</si>
  <si>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</si>
  <si>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</si>
  <si>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</si>
  <si>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</si>
  <si>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</si>
  <si>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</si>
  <si>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</si>
  <si>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</si>
  <si>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</si>
  <si>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</si>
  <si>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</si>
  <si>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</si>
  <si>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</si>
  <si>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</si>
  <si>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</si>
  <si>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</si>
  <si>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</si>
  <si>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</si>
  <si>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</si>
  <si>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</si>
  <si>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</si>
  <si>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</si>
  <si>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</si>
  <si>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</si>
  <si>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</si>
  <si>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</si>
  <si>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</si>
  <si>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</si>
  <si>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</si>
  <si>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</si>
  <si>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</si>
  <si>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</si>
  <si>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</si>
  <si>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</si>
  <si>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</si>
  <si>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</si>
  <si>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</si>
  <si>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</si>
  <si>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</si>
  <si>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</si>
  <si>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</si>
  <si>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</si>
  <si>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</si>
  <si>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</si>
  <si>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</si>
  <si>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</si>
  <si>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</si>
  <si>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</si>
  <si>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</si>
  <si>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</si>
  <si>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</si>
  <si>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</si>
  <si>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</si>
  <si>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</si>
  <si>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</si>
  <si>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</si>
  <si>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</si>
  <si>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</si>
  <si>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</si>
  <si>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</si>
  <si>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</si>
  <si>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</si>
  <si>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</si>
  <si>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</si>
  <si>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</si>
  <si>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</si>
  <si>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</si>
  <si>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</si>
  <si>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</si>
  <si>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</si>
  <si>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</si>
  <si>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</si>
  <si>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</si>
  <si>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</si>
  <si>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</si>
  <si>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</si>
  <si>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</si>
  <si>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</si>
  <si>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</si>
  <si>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</si>
  <si>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</si>
  <si>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</si>
  <si>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</si>
  <si>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</si>
  <si>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</si>
  <si>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</si>
  <si>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</si>
  <si>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</si>
  <si>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</si>
  <si>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</si>
  <si>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</si>
  <si>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</si>
  <si>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</si>
  <si>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</si>
  <si>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</si>
  <si>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</si>
  <si>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</si>
  <si>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</si>
  <si>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</si>
  <si>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</si>
  <si>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</si>
  <si>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</si>
  <si>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</si>
  <si>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</si>
  <si>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</si>
  <si>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</si>
  <si>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</si>
  <si>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</si>
  <si>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</si>
  <si>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</si>
  <si>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</si>
  <si>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</si>
  <si>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</si>
  <si>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</si>
  <si>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</si>
  <si>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</si>
  <si>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</si>
  <si>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</si>
  <si>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</si>
  <si>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</si>
  <si>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</si>
  <si>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</si>
  <si>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</si>
  <si>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</si>
  <si>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</si>
  <si>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</si>
  <si>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</si>
  <si>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</si>
  <si>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</si>
  <si>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</si>
  <si>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</si>
  <si>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</si>
  <si>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</si>
  <si>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</si>
  <si>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</si>
  <si>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</si>
  <si>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</si>
  <si>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</si>
  <si>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</si>
  <si>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</si>
  <si>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</si>
  <si>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</si>
  <si>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</si>
  <si>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</si>
  <si>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</si>
  <si>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</si>
  <si>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</si>
  <si>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</si>
  <si>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</si>
  <si>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</si>
  <si>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</si>
  <si>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</si>
  <si>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</si>
  <si>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</si>
  <si>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</si>
  <si>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</si>
  <si>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</si>
  <si>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</si>
  <si>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</si>
  <si>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</si>
  <si>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</si>
  <si>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</si>
  <si>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</si>
  <si>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</si>
  <si>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</si>
  <si>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</si>
  <si>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</si>
  <si>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</si>
  <si>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</si>
  <si>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</si>
  <si>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</si>
  <si>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</si>
  <si>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</si>
  <si>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</si>
  <si>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</si>
  <si>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</si>
  <si>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</si>
  <si>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</si>
  <si>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</si>
  <si>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</si>
  <si>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</si>
  <si>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</si>
  <si>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</si>
  <si>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</si>
  <si>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</si>
  <si>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</si>
  <si>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</si>
  <si>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</si>
  <si>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</si>
  <si>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</si>
  <si>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</si>
  <si>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</si>
  <si>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</si>
  <si>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</si>
  <si>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</si>
  <si>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</si>
  <si>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</si>
  <si>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</si>
  <si>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</si>
  <si>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</si>
  <si>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</si>
  <si>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</si>
  <si>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</si>
  <si>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</si>
  <si>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</si>
  <si>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</si>
  <si>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</si>
  <si>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</si>
  <si>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</si>
  <si>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</si>
  <si>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</si>
  <si>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</si>
  <si>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</si>
  <si>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</si>
  <si>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</si>
  <si>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</si>
  <si>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</si>
  <si>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</si>
  <si>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</si>
  <si>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</si>
  <si>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</si>
  <si>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</si>
  <si>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</si>
  <si>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</si>
  <si>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</si>
  <si>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</si>
  <si>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</si>
  <si>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</si>
  <si>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</si>
  <si>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</si>
  <si>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</si>
  <si>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</si>
  <si>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</si>
  <si>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</si>
  <si>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</si>
  <si>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</si>
  <si>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</si>
  <si>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</si>
  <si>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</si>
  <si>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</si>
  <si>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</si>
  <si>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</si>
  <si>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</si>
  <si>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</si>
  <si>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</si>
  <si>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</si>
  <si>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</si>
  <si>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</si>
  <si>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</si>
  <si>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</si>
  <si>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</si>
  <si>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</si>
  <si>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</si>
  <si>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</si>
  <si>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</si>
  <si>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</si>
  <si>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</si>
  <si>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</si>
  <si>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</si>
  <si>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</si>
  <si>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</si>
  <si>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</si>
  <si>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</si>
  <si>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</si>
  <si>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</si>
  <si>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</si>
  <si>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</si>
  <si>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</si>
  <si>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</si>
  <si>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</si>
  <si>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</si>
  <si>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</si>
  <si>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</si>
  <si>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</si>
  <si>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</si>
  <si>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</si>
  <si>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</si>
  <si>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</si>
  <si>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</si>
  <si>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</si>
  <si>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</si>
  <si>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</si>
  <si>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</si>
  <si>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</si>
  <si>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</si>
  <si>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</si>
  <si>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</si>
  <si>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</si>
  <si>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</si>
  <si>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</si>
  <si>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</si>
  <si>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</si>
  <si>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</si>
  <si>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</si>
  <si>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</si>
  <si>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</si>
  <si>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</si>
  <si>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</si>
  <si>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</si>
  <si>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</si>
  <si>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</si>
  <si>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</si>
  <si>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</si>
  <si>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</si>
  <si>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</si>
  <si>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</si>
  <si>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</si>
  <si>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</si>
  <si>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</si>
  <si>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</si>
  <si>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</si>
  <si>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</si>
  <si>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</si>
  <si>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</si>
  <si>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</si>
  <si>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</si>
  <si>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</si>
  <si>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</si>
  <si>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</si>
  <si>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</si>
  <si>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</si>
  <si>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</si>
  <si>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</si>
  <si>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</si>
  <si>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</si>
  <si>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</si>
  <si>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</si>
  <si>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</si>
  <si>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</si>
  <si>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</si>
  <si>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</si>
  <si>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</si>
  <si>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</si>
  <si>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</si>
  <si>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</si>
  <si>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</si>
  <si>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</si>
  <si>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</si>
  <si>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</si>
  <si>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</si>
  <si>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</si>
  <si>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</si>
  <si>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</si>
  <si>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</si>
  <si>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</si>
  <si>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</si>
  <si>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</si>
  <si>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</si>
  <si>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</si>
  <si>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</si>
  <si>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</si>
  <si>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</si>
  <si>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</si>
  <si>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</si>
  <si>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</si>
  <si>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</si>
  <si>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</si>
  <si>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</si>
  <si>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</si>
  <si>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</si>
  <si>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</si>
  <si>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</si>
  <si>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</si>
  <si>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</si>
  <si>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</si>
  <si>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</si>
  <si>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</si>
  <si>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</si>
  <si>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</si>
  <si>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</si>
  <si>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</si>
  <si>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</si>
  <si>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</si>
  <si>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</si>
  <si>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</si>
  <si>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</si>
  <si>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</si>
  <si>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</si>
  <si>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</si>
  <si>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</si>
  <si>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</si>
  <si>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</si>
  <si>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</si>
  <si>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</si>
  <si>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</si>
  <si>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</si>
  <si>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</si>
  <si>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</si>
  <si>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</si>
  <si>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</si>
  <si>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</si>
  <si>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</si>
  <si>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</si>
  <si>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</si>
  <si>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</si>
  <si>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</si>
  <si>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</si>
  <si>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</si>
  <si>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</si>
  <si>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</si>
  <si>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</si>
  <si>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</si>
  <si>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</si>
  <si>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</si>
  <si>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</si>
  <si>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</si>
  <si>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</si>
  <si>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</si>
  <si>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</si>
  <si>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</si>
  <si>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</si>
  <si>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</si>
  <si>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</si>
  <si>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</si>
  <si>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</si>
  <si>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</si>
  <si>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</si>
  <si>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</si>
  <si>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</si>
  <si>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</si>
  <si>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</si>
  <si>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</si>
  <si>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</si>
  <si>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</si>
  <si>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</si>
  <si>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</si>
  <si>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</si>
  <si>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</si>
  <si>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</si>
  <si>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</si>
  <si>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</si>
  <si>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</si>
  <si>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</si>
  <si>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</si>
  <si>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</si>
  <si>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</si>
  <si>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</si>
  <si>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</si>
  <si>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</si>
  <si>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</si>
  <si>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</si>
  <si>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</si>
  <si>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</si>
  <si>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</si>
  <si>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</si>
  <si>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</si>
  <si>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</si>
  <si>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</si>
  <si>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</si>
  <si>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</si>
  <si>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</si>
  <si>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</si>
  <si>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</si>
  <si>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</si>
  <si>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</si>
  <si>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</si>
  <si>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</si>
  <si>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</si>
  <si>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</si>
  <si>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</si>
  <si>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</si>
  <si>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</si>
  <si>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</si>
  <si>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</si>
  <si>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</si>
  <si>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</si>
  <si>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</si>
  <si>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</si>
  <si>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</si>
  <si>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</si>
  <si>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</si>
  <si>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</si>
  <si>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</si>
  <si>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</si>
  <si>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</si>
  <si>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</si>
  <si>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</si>
  <si>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</si>
  <si>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</si>
  <si>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</si>
  <si>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</si>
  <si>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</si>
  <si>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</si>
  <si>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</si>
  <si>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</si>
  <si>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</si>
  <si>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</si>
  <si>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</si>
  <si>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</si>
  <si>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</si>
  <si>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</si>
  <si>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</si>
  <si>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</si>
  <si>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</si>
  <si>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</si>
  <si>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</si>
  <si>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</si>
  <si>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</si>
  <si>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</si>
  <si>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</si>
  <si>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</si>
  <si>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</si>
  <si>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</si>
  <si>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</si>
  <si>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</si>
  <si>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</si>
  <si>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</si>
  <si>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</si>
  <si>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</si>
  <si>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</si>
  <si>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</si>
  <si>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</si>
  <si>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</si>
  <si>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</si>
  <si>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</si>
  <si>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</si>
  <si>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</si>
  <si>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</si>
  <si>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</si>
  <si>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</si>
  <si>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</si>
  <si>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</si>
  <si>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</si>
  <si>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</si>
  <si>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</si>
  <si>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</si>
  <si>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</si>
  <si>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</si>
  <si>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</si>
  <si>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</si>
  <si>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</si>
  <si>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</si>
  <si>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</si>
  <si>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</si>
  <si>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</si>
  <si>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</si>
  <si>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</si>
  <si>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</si>
  <si>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</si>
  <si>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</si>
  <si>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</si>
  <si>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</si>
  <si>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</si>
  <si>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</si>
  <si>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</si>
  <si>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</si>
  <si>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</si>
  <si>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</si>
  <si>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</si>
  <si>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</si>
  <si>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</si>
  <si>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</si>
  <si>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</si>
  <si>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</si>
  <si>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</si>
  <si>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</si>
  <si>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</si>
  <si>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</si>
  <si>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</si>
  <si>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</si>
  <si>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</si>
  <si>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</si>
  <si>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</si>
  <si>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</si>
  <si>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</si>
  <si>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</si>
  <si>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</si>
  <si>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</si>
  <si>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</si>
  <si>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</si>
  <si>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</si>
  <si>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</si>
  <si>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</si>
  <si>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</si>
  <si>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</si>
  <si>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</si>
  <si>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</si>
  <si>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</si>
  <si>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</si>
  <si>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</si>
  <si>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</si>
  <si>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</si>
  <si>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</si>
  <si>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</si>
  <si>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</si>
  <si>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</si>
  <si>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</si>
  <si>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</si>
  <si>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</si>
  <si>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</si>
  <si>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</si>
  <si>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</si>
  <si>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</si>
  <si>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</si>
  <si>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</si>
  <si>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</si>
  <si>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</si>
  <si>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</si>
  <si>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</si>
  <si>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</si>
  <si>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</si>
  <si>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</si>
  <si>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</si>
  <si>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</si>
  <si>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</si>
  <si>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</si>
  <si>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</si>
  <si>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</si>
  <si>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</si>
  <si>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</si>
  <si>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</si>
  <si>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</si>
  <si>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</si>
  <si>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</si>
  <si>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</si>
  <si>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</si>
  <si>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</si>
  <si>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</si>
  <si>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</si>
  <si>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</si>
  <si>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</si>
  <si>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</si>
  <si>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</si>
  <si>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</si>
  <si>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</si>
  <si>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</si>
  <si>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</si>
  <si>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</si>
  <si>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</si>
  <si>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</si>
  <si>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</si>
  <si>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</si>
  <si>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</si>
  <si>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</si>
  <si>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</si>
  <si>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</si>
  <si>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</si>
  <si>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</si>
  <si>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</si>
  <si>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</si>
  <si>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</si>
  <si>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</si>
  <si>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</si>
  <si>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</si>
  <si>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</si>
  <si>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</si>
  <si>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</si>
  <si>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</si>
  <si>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</si>
  <si>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</si>
  <si>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</si>
  <si>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</si>
  <si>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</si>
  <si>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</si>
  <si>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</si>
  <si>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</si>
  <si>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</si>
  <si>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</si>
  <si>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</si>
  <si>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</si>
  <si>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</si>
  <si>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</si>
  <si>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</si>
  <si>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</si>
  <si>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</si>
  <si>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</si>
  <si>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</si>
  <si>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</si>
  <si>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</si>
  <si>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</si>
  <si>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</si>
  <si>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</si>
  <si>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</si>
  <si>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</si>
  <si>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</si>
  <si>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</si>
  <si>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</si>
  <si>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</si>
  <si>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</si>
  <si>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</si>
  <si>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</si>
  <si>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</si>
  <si>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</si>
  <si>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</si>
  <si>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</si>
  <si>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</si>
  <si>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</si>
  <si>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</si>
  <si>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</si>
  <si>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</si>
  <si>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</si>
  <si>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</si>
  <si>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</si>
  <si>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</si>
  <si>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</si>
  <si>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</si>
  <si>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</si>
  <si>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</si>
  <si>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</si>
  <si>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</si>
  <si>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</si>
  <si>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</si>
  <si>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</si>
  <si>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</si>
  <si>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</si>
  <si>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</si>
  <si>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</si>
  <si>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</si>
  <si>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</si>
  <si>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</si>
  <si>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</si>
  <si>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</si>
  <si>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</si>
  <si>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</si>
  <si>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</si>
  <si>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</si>
  <si>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</si>
  <si>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</si>
  <si>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</si>
  <si>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</si>
  <si>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</si>
  <si>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</si>
  <si>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</si>
  <si>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</si>
  <si>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</si>
  <si>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</si>
  <si>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</si>
  <si>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</si>
  <si>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</si>
  <si>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</si>
  <si>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</si>
  <si>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</si>
  <si>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</si>
  <si>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</si>
  <si>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</si>
  <si>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</si>
  <si>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</si>
  <si>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</si>
  <si>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</si>
  <si>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</si>
  <si>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</si>
  <si>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</si>
  <si>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</si>
  <si>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</si>
  <si>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</si>
  <si>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</si>
  <si>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</si>
  <si>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</si>
  <si>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</si>
  <si>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</si>
  <si>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</si>
  <si>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</si>
  <si>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</si>
  <si>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</si>
  <si>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</si>
  <si>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</si>
  <si>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</si>
  <si>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</si>
  <si>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</si>
  <si>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</si>
  <si>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</si>
  <si>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</si>
  <si>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</si>
  <si>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</si>
  <si>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</si>
  <si>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</si>
  <si>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</si>
  <si>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</si>
  <si>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</si>
  <si>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</si>
  <si>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</si>
  <si>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</si>
  <si>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</si>
  <si>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</si>
  <si>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</si>
  <si>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</si>
  <si>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</si>
  <si>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</si>
  <si>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</si>
  <si>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</si>
  <si>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</si>
  <si>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</si>
  <si>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</si>
  <si>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</si>
  <si>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</si>
  <si>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</si>
  <si>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</si>
  <si>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</si>
  <si>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</si>
  <si>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</si>
  <si>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</si>
  <si>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</si>
  <si>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</si>
  <si>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</si>
  <si>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</si>
  <si>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</si>
  <si>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</si>
  <si>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</si>
  <si>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</si>
  <si>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</si>
  <si>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</si>
  <si>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</si>
  <si>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</si>
  <si>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</si>
  <si>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</si>
  <si>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</si>
  <si>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</si>
  <si>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</si>
  <si>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</si>
  <si>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</si>
  <si>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</si>
  <si>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</si>
  <si>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</si>
  <si>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</si>
  <si>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</si>
  <si>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</si>
  <si>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</si>
  <si>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</si>
  <si>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</si>
  <si>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</si>
  <si>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</si>
  <si>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</si>
  <si>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</si>
  <si>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</si>
  <si>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</si>
  <si>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</si>
  <si>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</si>
  <si>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</si>
  <si>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</si>
  <si>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</si>
  <si>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</si>
  <si>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</si>
  <si>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</si>
  <si>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</si>
  <si>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</si>
  <si>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</si>
  <si>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</si>
  <si>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</si>
  <si>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</si>
  <si>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</si>
  <si>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</si>
  <si>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</si>
  <si>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</si>
  <si>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</si>
  <si>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</si>
  <si>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</si>
  <si>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</si>
  <si>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</si>
  <si>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</si>
  <si>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</si>
  <si>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</si>
  <si>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</si>
  <si>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</si>
  <si>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</si>
  <si>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</si>
  <si>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</si>
  <si>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</si>
  <si>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</si>
  <si>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</si>
  <si>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</si>
  <si>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</si>
  <si>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</si>
  <si>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</si>
  <si>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</si>
  <si>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</si>
  <si>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</si>
  <si>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</si>
  <si>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</si>
  <si>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</si>
  <si>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</si>
  <si>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</si>
  <si>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</si>
  <si>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</si>
  <si>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</si>
  <si>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</si>
  <si>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</si>
  <si>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</si>
  <si>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</si>
  <si>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</si>
  <si>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</si>
  <si>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</si>
  <si>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</si>
  <si>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</si>
  <si>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</si>
  <si>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</si>
  <si>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</si>
  <si>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</si>
  <si>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</si>
  <si>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</si>
  <si>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</si>
  <si>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</si>
  <si>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</si>
  <si>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</si>
  <si>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</si>
  <si>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</si>
  <si>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</si>
  <si>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</si>
  <si>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</si>
  <si>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</si>
  <si>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</si>
  <si>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</si>
  <si>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</si>
  <si>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</si>
  <si>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</si>
  <si>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</si>
  <si>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</si>
  <si>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</si>
  <si>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</si>
  <si>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</si>
  <si>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</si>
  <si>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</si>
  <si>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</si>
  <si>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</si>
  <si>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</si>
  <si>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</si>
  <si>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</si>
  <si>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</si>
  <si>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</si>
  <si>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</si>
  <si>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</si>
  <si>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</si>
  <si>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</si>
  <si>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</si>
  <si>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</si>
  <si>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</si>
  <si>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</si>
  <si>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</si>
  <si>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</si>
  <si>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</si>
  <si>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</si>
  <si>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</si>
  <si>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</si>
  <si>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</si>
  <si>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</si>
  <si>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</si>
  <si>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</si>
  <si>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</si>
  <si>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</si>
  <si>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</si>
  <si>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</si>
  <si>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</si>
  <si>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</si>
  <si>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</si>
  <si>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</si>
  <si>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</si>
  <si>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</si>
  <si>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</si>
  <si>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</si>
  <si>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</si>
  <si>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</si>
  <si>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</si>
  <si>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</si>
  <si>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</si>
  <si>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</si>
  <si>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</si>
  <si>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</si>
  <si>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</si>
  <si>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</si>
  <si>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</si>
  <si>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</si>
  <si>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</si>
  <si>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</si>
  <si>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</si>
  <si>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</si>
  <si>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</si>
  <si>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</si>
  <si>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</si>
  <si>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</si>
  <si>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</si>
  <si>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</si>
  <si>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</si>
  <si>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</si>
  <si>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</si>
  <si>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</si>
  <si>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</si>
  <si>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</si>
  <si>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</si>
  <si>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</si>
  <si>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</si>
  <si>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</si>
  <si>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</si>
  <si>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</si>
  <si>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</si>
  <si>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</si>
  <si>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</si>
  <si>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</si>
  <si>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</si>
  <si>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</si>
  <si>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</si>
  <si>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</si>
  <si>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</si>
  <si>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</si>
  <si>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</si>
  <si>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</si>
  <si>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</si>
  <si>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</si>
  <si>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</si>
  <si>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</si>
  <si>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</si>
  <si>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</si>
  <si>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</si>
  <si>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</si>
  <si>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</si>
  <si>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</si>
  <si>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</si>
  <si>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</si>
  <si>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</si>
  <si>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</si>
  <si>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</si>
  <si>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</si>
  <si>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</si>
  <si>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</si>
  <si>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</si>
  <si>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</si>
  <si>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</si>
  <si>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</si>
  <si>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</si>
  <si>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</si>
  <si>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</si>
  <si>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</si>
  <si>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</si>
  <si>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</si>
  <si>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</si>
  <si>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</si>
  <si>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</si>
  <si>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</si>
  <si>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</si>
  <si>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</si>
  <si>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</si>
  <si>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</si>
  <si>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</si>
  <si>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</si>
  <si>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</si>
  <si>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</si>
  <si>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</si>
  <si>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</si>
  <si>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</si>
  <si>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</si>
  <si>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</si>
  <si>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</si>
  <si>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</si>
  <si>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</si>
  <si>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</si>
  <si>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</si>
  <si>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</si>
  <si>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</si>
  <si>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</si>
  <si>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</si>
  <si>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</si>
  <si>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</si>
  <si>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</si>
  <si>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</si>
  <si>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</si>
  <si>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</si>
  <si>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</si>
  <si>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</si>
  <si>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</si>
  <si>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</si>
  <si>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</si>
  <si>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</si>
  <si>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</si>
  <si>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</si>
  <si>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</si>
  <si>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</si>
  <si>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</si>
  <si>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</si>
  <si>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</si>
  <si>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</si>
  <si>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</si>
  <si>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</si>
  <si>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</si>
  <si>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</si>
  <si>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</si>
  <si>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</si>
  <si>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</si>
  <si>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</si>
  <si>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</si>
  <si>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</si>
  <si>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</si>
  <si>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</si>
  <si>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</si>
  <si>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</si>
  <si>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</si>
  <si>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</si>
  <si>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</si>
  <si>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</si>
  <si>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</si>
  <si>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</si>
  <si>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</si>
  <si>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</si>
  <si>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</si>
  <si>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</si>
  <si>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</si>
  <si>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</si>
  <si>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</si>
  <si>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</si>
  <si>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</si>
  <si>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</si>
  <si>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</si>
  <si>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</si>
  <si>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</si>
  <si>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</si>
  <si>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</si>
  <si>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</si>
  <si>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</si>
  <si>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</si>
  <si>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</si>
  <si>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</si>
  <si>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</si>
  <si>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</si>
  <si>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</si>
  <si>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</si>
  <si>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</si>
  <si>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</si>
  <si>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</si>
  <si>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</si>
  <si>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</si>
  <si>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</si>
  <si>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</si>
  <si>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</si>
  <si>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</si>
  <si>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</si>
  <si>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</si>
  <si>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</si>
  <si>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</si>
  <si>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</si>
  <si>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</si>
  <si>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</si>
  <si>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</si>
  <si>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</si>
  <si>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</si>
  <si>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</si>
  <si>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</si>
  <si>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</si>
  <si>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</si>
  <si>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</si>
  <si>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</si>
  <si>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</si>
  <si>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</si>
  <si>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</si>
  <si>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</si>
  <si>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</si>
  <si>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</si>
  <si>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</si>
  <si>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</si>
  <si>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</si>
  <si>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</si>
  <si>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</si>
  <si>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</si>
  <si>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</si>
  <si>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</si>
  <si>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</si>
  <si>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</si>
  <si>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</si>
  <si>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</si>
  <si>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</si>
  <si>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</si>
  <si>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</si>
  <si>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</si>
  <si>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</si>
  <si>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</si>
  <si>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</si>
  <si>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</si>
  <si>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</si>
  <si>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</si>
  <si>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</si>
  <si>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</si>
  <si>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</si>
  <si>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</si>
  <si>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</si>
  <si>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</si>
  <si>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</si>
  <si>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</si>
  <si>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</si>
  <si>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</si>
  <si>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</si>
  <si>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</si>
  <si>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</si>
  <si>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</si>
  <si>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</si>
  <si>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</si>
  <si>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</si>
  <si>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</si>
  <si>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</si>
  <si>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</si>
  <si>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</si>
  <si>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</si>
  <si>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</si>
  <si>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</si>
  <si>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</si>
  <si>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</si>
  <si>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</si>
  <si>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</si>
  <si>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</si>
  <si>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</si>
  <si>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</si>
  <si>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</si>
  <si>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</si>
  <si>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</si>
  <si>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</si>
  <si>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</si>
  <si>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</si>
  <si>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</si>
  <si>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</si>
  <si>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</si>
  <si>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</si>
  <si>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</si>
  <si>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</si>
  <si>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</si>
  <si>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</si>
  <si>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</si>
  <si>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</si>
  <si>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</si>
  <si>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</si>
  <si>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</si>
  <si>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</si>
  <si>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</si>
  <si>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</si>
  <si>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</si>
  <si>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</si>
  <si>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</si>
  <si>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</si>
  <si>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</si>
  <si>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</si>
  <si>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</si>
  <si>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</si>
  <si>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</si>
  <si>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</si>
  <si>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</si>
  <si>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</si>
  <si>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</si>
  <si>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</si>
  <si>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</si>
  <si>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</si>
  <si>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</si>
  <si>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</si>
  <si>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</si>
  <si>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</si>
  <si>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</si>
  <si>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</si>
  <si>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</si>
  <si>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</si>
  <si>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</si>
  <si>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</si>
  <si>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</si>
  <si>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</si>
  <si>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</si>
  <si>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</si>
  <si>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</si>
  <si>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</si>
  <si>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</si>
  <si>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</si>
  <si>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</si>
  <si>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</si>
  <si>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</si>
  <si>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</si>
  <si>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</si>
  <si>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</si>
  <si>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</si>
  <si>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</si>
  <si>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</si>
  <si>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</si>
  <si>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</si>
  <si>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</si>
  <si>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</si>
  <si>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</si>
  <si>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</si>
  <si>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</si>
  <si>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</si>
  <si>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</si>
  <si>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</si>
  <si>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</si>
  <si>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</si>
  <si>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</si>
  <si>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</si>
  <si>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</si>
  <si>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</si>
  <si>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</si>
  <si>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</si>
  <si>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</si>
  <si>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</si>
  <si>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</si>
  <si>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</si>
  <si>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</si>
  <si>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</si>
  <si>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</si>
  <si>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</si>
  <si>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</si>
  <si>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</si>
  <si>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</si>
  <si>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</si>
  <si>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</si>
  <si>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</si>
  <si>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</si>
  <si>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</si>
  <si>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</si>
  <si>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</si>
  <si>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</si>
  <si>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</si>
  <si>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</si>
  <si>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</si>
  <si>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</si>
  <si>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</si>
  <si>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</si>
  <si>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</si>
  <si>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</si>
  <si>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</si>
  <si>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</si>
  <si>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</si>
  <si>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</si>
  <si>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</si>
  <si>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</si>
  <si>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</si>
  <si>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</si>
  <si>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</si>
  <si>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</si>
  <si>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</si>
  <si>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</si>
  <si>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</si>
  <si>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</si>
  <si>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</si>
  <si>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</si>
  <si>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</si>
  <si>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</si>
  <si>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</si>
  <si>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</si>
  <si>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</si>
  <si>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</si>
  <si>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</si>
  <si>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</si>
  <si>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</si>
  <si>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</si>
  <si>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</si>
  <si>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</si>
  <si>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</si>
  <si>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</si>
  <si>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</si>
  <si>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</si>
  <si>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</si>
  <si>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</si>
  <si>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</si>
  <si>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</si>
  <si>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</si>
  <si>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</si>
  <si>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</si>
  <si>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</si>
  <si>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</si>
  <si>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</si>
  <si>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</si>
  <si>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</si>
  <si>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</si>
  <si>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</si>
  <si>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</si>
  <si>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</si>
  <si>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</si>
  <si>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</si>
  <si>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</si>
  <si>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</si>
  <si>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</si>
  <si>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</si>
  <si>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</si>
  <si>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</si>
  <si>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</si>
  <si>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</si>
  <si>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</si>
  <si>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</si>
  <si>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</si>
  <si>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</si>
  <si>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</si>
  <si>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</si>
  <si>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</si>
  <si>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</si>
  <si>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</si>
  <si>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</si>
  <si>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</si>
  <si>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</si>
  <si>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</si>
  <si>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</si>
  <si>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</si>
  <si>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</si>
  <si>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</si>
  <si>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</si>
  <si>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</si>
  <si>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</si>
  <si>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</si>
  <si>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</si>
  <si>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</si>
  <si>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</si>
  <si>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</si>
  <si>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</si>
  <si>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</si>
  <si>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</si>
  <si>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</si>
  <si>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</si>
  <si>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</si>
  <si>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</si>
  <si>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</si>
  <si>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</si>
  <si>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</si>
  <si>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</si>
  <si>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</si>
  <si>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</si>
  <si>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</si>
  <si>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</si>
  <si>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</si>
  <si>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</si>
  <si>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</si>
  <si>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</si>
  <si>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</si>
  <si>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</si>
  <si>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</si>
  <si>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</si>
  <si>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</si>
  <si>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</si>
  <si>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</si>
  <si>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</si>
  <si>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</si>
  <si>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</si>
  <si>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</si>
  <si>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</si>
  <si>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</si>
  <si>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</si>
  <si>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</si>
  <si>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</si>
  <si>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</si>
  <si>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</si>
  <si>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</si>
  <si>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</si>
  <si>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</si>
  <si>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</si>
  <si>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</si>
  <si>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</si>
  <si>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</si>
  <si>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</si>
  <si>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</si>
  <si>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</si>
  <si>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</si>
  <si>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</si>
  <si>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</si>
  <si>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</si>
  <si>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</si>
  <si>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</si>
  <si>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</si>
  <si>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</si>
  <si>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</si>
  <si>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</si>
  <si>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</si>
  <si>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</si>
  <si>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</si>
  <si>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</si>
  <si>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</si>
  <si>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</si>
  <si>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</si>
  <si>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</si>
  <si>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</si>
  <si>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</si>
  <si>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</si>
  <si>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</si>
  <si>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</si>
  <si>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</si>
  <si>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</si>
  <si>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</si>
  <si>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</si>
  <si>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</si>
  <si>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</si>
  <si>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</si>
  <si>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</si>
  <si>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</si>
  <si>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</si>
  <si>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</si>
  <si>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</si>
  <si>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</si>
  <si>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</si>
  <si>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</si>
  <si>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</si>
  <si>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</si>
  <si>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</si>
  <si>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</si>
  <si>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</si>
  <si>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</si>
  <si>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</si>
  <si>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</si>
  <si>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</si>
  <si>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</si>
  <si>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</si>
  <si>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</si>
  <si>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</si>
  <si>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</si>
  <si>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</si>
  <si>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</si>
  <si>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</si>
  <si>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</si>
  <si>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</si>
  <si>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</si>
  <si>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</si>
  <si>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</si>
  <si>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</si>
  <si>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</si>
  <si>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</si>
  <si>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</si>
  <si>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</si>
  <si>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</si>
  <si>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</si>
  <si>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</si>
  <si>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</si>
  <si>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</si>
  <si>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</si>
  <si>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</si>
  <si>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</si>
  <si>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</si>
  <si>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</si>
  <si>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</si>
  <si>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</si>
  <si>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</si>
  <si>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</si>
  <si>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</si>
  <si>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</si>
  <si>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</si>
  <si>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</si>
  <si>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</si>
  <si>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</si>
  <si>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</si>
  <si>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</si>
  <si>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</si>
  <si>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</si>
  <si>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</si>
  <si>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</si>
  <si>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</si>
  <si>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</si>
  <si>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</si>
  <si>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</si>
  <si>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</si>
  <si>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</si>
  <si>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</si>
  <si>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</si>
  <si>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</si>
  <si>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</si>
  <si>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</si>
  <si>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</si>
  <si>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</si>
  <si>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</si>
  <si>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</si>
  <si>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</si>
  <si>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</si>
  <si>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</si>
  <si>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</si>
  <si>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</si>
  <si>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</si>
  <si>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</si>
  <si>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</si>
  <si>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</si>
  <si>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</si>
  <si>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</si>
  <si>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</si>
  <si>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</si>
  <si>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</si>
  <si>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</si>
  <si>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</si>
  <si>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</si>
  <si>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</si>
  <si>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</si>
  <si>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</si>
  <si>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</si>
  <si>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</si>
  <si>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</si>
  <si>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</si>
  <si>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</si>
  <si>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</si>
  <si>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</si>
  <si>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</si>
  <si>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</si>
  <si>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</si>
  <si>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</si>
  <si>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</si>
  <si>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</si>
  <si>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</si>
  <si>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</si>
  <si>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</si>
  <si>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</si>
  <si>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</si>
  <si>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</si>
  <si>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</si>
  <si>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</si>
  <si>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</si>
  <si>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</si>
  <si>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</si>
  <si>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</si>
  <si>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</si>
  <si>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</si>
  <si>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</si>
  <si>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</si>
  <si>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</si>
  <si>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</si>
  <si>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</si>
  <si>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</si>
  <si>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</si>
  <si>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</si>
  <si>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</si>
  <si>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</si>
  <si>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</si>
  <si>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</si>
  <si>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</si>
  <si>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</si>
  <si>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</si>
  <si>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</si>
  <si>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</si>
  <si>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</si>
  <si>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</si>
  <si>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</si>
  <si>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</si>
  <si>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</si>
  <si>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</si>
  <si>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</si>
  <si>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</si>
  <si>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</si>
  <si>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</si>
  <si>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</si>
  <si>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</si>
  <si>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</si>
  <si>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</si>
  <si>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</si>
  <si>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</si>
  <si>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</si>
  <si>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</si>
  <si>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</si>
  <si>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</si>
  <si>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</si>
  <si>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</si>
  <si>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</si>
  <si>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</si>
  <si>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</si>
  <si>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</si>
  <si>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</si>
  <si>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</si>
  <si>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</si>
  <si>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</si>
  <si>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</si>
  <si>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</si>
  <si>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</si>
  <si>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</si>
  <si>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</si>
  <si>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</si>
  <si>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</si>
  <si>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</si>
  <si>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</si>
  <si>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</si>
  <si>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</si>
  <si>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</si>
  <si>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</si>
  <si>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</si>
  <si>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</si>
  <si>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</si>
  <si>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</si>
  <si>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</si>
  <si>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</si>
  <si>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</si>
  <si>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</si>
  <si>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</si>
  <si>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</si>
  <si>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</si>
  <si>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</si>
  <si>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</si>
  <si>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</si>
  <si>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</si>
  <si>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</si>
  <si>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</si>
  <si>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</si>
  <si>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</si>
  <si>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</si>
  <si>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</si>
  <si>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</si>
  <si>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</si>
  <si>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</si>
  <si>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</si>
  <si>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</si>
  <si>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</si>
  <si>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</si>
  <si>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</si>
  <si>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</si>
  <si>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</si>
  <si>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</si>
  <si>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</si>
  <si>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</si>
  <si>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</si>
  <si>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</si>
  <si>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</si>
  <si>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</si>
  <si>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</si>
  <si>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</si>
  <si>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</si>
  <si>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</si>
  <si>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</si>
  <si>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</si>
  <si>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</si>
  <si>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</si>
  <si>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</si>
  <si>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</si>
  <si>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</si>
  <si>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</si>
  <si>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</si>
  <si>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</si>
  <si>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</si>
  <si>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</si>
  <si>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</si>
  <si>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</si>
  <si>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</si>
  <si>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</si>
  <si>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</si>
  <si>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</si>
  <si>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</si>
  <si>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</si>
  <si>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</si>
  <si>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</si>
  <si>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</si>
  <si>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</si>
  <si>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</si>
  <si>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</si>
  <si>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</si>
  <si>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</si>
  <si>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</si>
  <si>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</si>
  <si>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</si>
  <si>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</si>
  <si>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</si>
  <si>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</si>
  <si>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</si>
  <si>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</si>
  <si>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</si>
  <si>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</si>
  <si>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</si>
  <si>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</si>
  <si>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</si>
  <si>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</si>
  <si>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</si>
  <si>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</si>
  <si>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</si>
  <si>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</si>
  <si>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</si>
  <si>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</si>
  <si>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</si>
  <si>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</si>
  <si>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</si>
  <si>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</si>
  <si>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</si>
  <si>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</si>
  <si>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</si>
  <si>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</si>
  <si>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</si>
  <si>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</si>
  <si>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</si>
  <si>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</si>
  <si>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</si>
  <si>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</si>
  <si>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</si>
  <si>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</si>
  <si>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</si>
  <si>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</si>
  <si>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</si>
  <si>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</si>
  <si>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</si>
  <si>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</si>
  <si>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</si>
  <si>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</si>
  <si>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</si>
  <si>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</si>
  <si>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</si>
  <si>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</si>
  <si>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</si>
  <si>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</si>
  <si>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</si>
  <si>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</si>
  <si>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</si>
  <si>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</si>
  <si>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</si>
  <si>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</si>
  <si>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</si>
  <si>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</si>
  <si>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</si>
  <si>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</si>
  <si>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</si>
  <si>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</si>
  <si>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</si>
  <si>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</si>
  <si>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</si>
  <si>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</si>
  <si>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</si>
  <si>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</si>
  <si>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</si>
  <si>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</si>
  <si>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</si>
  <si>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</si>
  <si>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</si>
  <si>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</si>
  <si>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</si>
  <si>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</si>
  <si>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</si>
  <si>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</si>
  <si>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</si>
  <si>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</si>
  <si>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</si>
  <si>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</si>
  <si>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</si>
  <si>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</si>
  <si>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</si>
  <si>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</si>
  <si>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</si>
  <si>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</si>
  <si>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</si>
  <si>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</si>
  <si>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</si>
  <si>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</si>
  <si>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</si>
  <si>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</si>
  <si>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</si>
  <si>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</si>
  <si>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</si>
  <si>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</si>
  <si>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</si>
  <si>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</si>
  <si>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</si>
  <si>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</si>
  <si>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</si>
  <si>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</si>
  <si>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</si>
  <si>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</si>
  <si>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</si>
  <si>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</si>
  <si>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</si>
  <si>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</si>
  <si>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</si>
  <si>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</si>
  <si>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</si>
  <si>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</si>
  <si>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</si>
  <si>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</si>
  <si>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</si>
  <si>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</si>
  <si>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</si>
  <si>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</si>
  <si>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</si>
  <si>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</si>
  <si>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</si>
  <si>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</si>
  <si>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</si>
  <si>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</si>
  <si>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</si>
  <si>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</si>
  <si>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</si>
  <si>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</si>
  <si>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</si>
  <si>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</si>
  <si>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</si>
  <si>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</si>
  <si>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</si>
  <si>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</si>
  <si>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</si>
  <si>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</si>
  <si>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</si>
  <si>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</si>
  <si>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</si>
  <si>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</si>
  <si>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</si>
  <si>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</si>
  <si>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</si>
  <si>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</si>
  <si>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</si>
  <si>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</si>
  <si>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</si>
  <si>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</si>
  <si>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</si>
  <si>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</si>
  <si>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</si>
  <si>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</si>
  <si>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</si>
  <si>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</si>
  <si>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</si>
  <si>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</si>
  <si>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</si>
  <si>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</si>
  <si>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</si>
  <si>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</si>
  <si>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</si>
  <si>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</si>
  <si>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</si>
  <si>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</si>
  <si>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</si>
  <si>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</si>
  <si>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</si>
  <si>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</si>
  <si>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</si>
  <si>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</si>
  <si>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</si>
  <si>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</si>
  <si>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</si>
  <si>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</si>
  <si>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</si>
  <si>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</si>
  <si>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</si>
  <si>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</si>
  <si>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</si>
  <si>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</si>
  <si>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</si>
  <si>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</si>
  <si>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</si>
  <si>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</si>
  <si>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</si>
  <si>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</si>
  <si>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</si>
  <si>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</si>
  <si>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</si>
  <si>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</si>
  <si>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</si>
  <si>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</si>
  <si>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</si>
  <si>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</si>
  <si>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</si>
  <si>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</si>
  <si>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</si>
  <si>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</si>
  <si>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</si>
  <si>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</si>
  <si>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</si>
  <si>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</si>
  <si>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</si>
  <si>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</si>
  <si>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</si>
  <si>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</si>
  <si>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</si>
  <si>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</si>
  <si>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</si>
  <si>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</si>
  <si>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</si>
  <si>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</si>
  <si>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</si>
  <si>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</si>
  <si>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</si>
  <si>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</si>
  <si>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</si>
  <si>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</si>
  <si>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</si>
  <si>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</si>
  <si>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</si>
  <si>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</si>
  <si>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</si>
  <si>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</si>
  <si>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</si>
  <si>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</si>
  <si>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</si>
  <si>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</si>
  <si>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</si>
  <si>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</si>
  <si>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</si>
  <si>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</si>
  <si>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</si>
  <si>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</si>
  <si>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</si>
  <si>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</si>
  <si>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</si>
  <si>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</si>
  <si>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</si>
  <si>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</si>
  <si>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</si>
  <si>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</si>
  <si>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</si>
  <si>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</si>
  <si>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</si>
  <si>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</si>
  <si>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</si>
  <si>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</si>
  <si>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</si>
  <si>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</si>
  <si>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</si>
  <si>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</si>
  <si>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</si>
  <si>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</si>
  <si>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</si>
  <si>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</si>
  <si>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</si>
  <si>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</si>
  <si>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</si>
  <si>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</si>
  <si>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</si>
  <si>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</si>
  <si>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</si>
  <si>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</si>
  <si>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</si>
  <si>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</si>
  <si>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</si>
  <si>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</si>
  <si>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</si>
  <si>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</si>
  <si>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</si>
  <si>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</si>
  <si>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</si>
  <si>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</si>
  <si>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</si>
  <si>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</si>
  <si>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</si>
  <si>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</si>
  <si>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</si>
  <si>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</si>
  <si>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</si>
  <si>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</si>
  <si>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</si>
  <si>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</si>
  <si>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</si>
  <si>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</si>
  <si>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</si>
  <si>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</si>
  <si>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</si>
  <si>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</si>
  <si>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</si>
  <si>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</si>
  <si>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</si>
  <si>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</si>
  <si>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</si>
  <si>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</si>
  <si>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</si>
  <si>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</si>
  <si>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</si>
  <si>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</si>
  <si>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</si>
  <si>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</si>
  <si>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</si>
  <si>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</si>
  <si>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</si>
  <si>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</si>
  <si>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</si>
  <si>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</si>
  <si>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</si>
  <si>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</si>
  <si>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</si>
  <si>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</si>
  <si>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</si>
  <si>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</si>
  <si>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</si>
  <si>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</si>
  <si>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</si>
  <si>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</si>
  <si>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</si>
  <si>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</si>
  <si>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</si>
  <si>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</si>
  <si>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</si>
  <si>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</si>
  <si>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</si>
  <si>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</si>
  <si>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</si>
  <si>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</si>
  <si>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</si>
  <si>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</si>
  <si>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</si>
  <si>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</si>
  <si>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</si>
  <si>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</si>
  <si>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</si>
  <si>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</si>
  <si>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</si>
  <si>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</si>
  <si>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</si>
  <si>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</si>
  <si>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</si>
  <si>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</si>
  <si>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</si>
  <si>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</si>
  <si>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</si>
  <si>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</si>
  <si>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</si>
  <si>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</si>
  <si>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</si>
  <si>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</si>
  <si>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</si>
  <si>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</si>
  <si>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</si>
  <si>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</si>
  <si>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</si>
  <si>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</si>
  <si>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</si>
  <si>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</si>
  <si>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</si>
  <si>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</si>
  <si>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</si>
  <si>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</si>
  <si>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</si>
  <si>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</si>
  <si>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</si>
  <si>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</si>
  <si>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</si>
  <si>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</si>
  <si>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</si>
  <si>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</si>
  <si>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</si>
  <si>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</si>
  <si>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</si>
  <si>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</si>
  <si>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</si>
  <si>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</si>
  <si>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</si>
  <si>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</si>
  <si>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</si>
  <si>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</si>
  <si>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</si>
  <si>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</si>
  <si>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</si>
  <si>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</si>
  <si>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</si>
  <si>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</si>
  <si>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</si>
  <si>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</si>
  <si>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</si>
  <si>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</si>
  <si>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</si>
  <si>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</si>
  <si>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</si>
  <si>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</si>
  <si>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</si>
  <si>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</si>
  <si>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</si>
  <si>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</si>
  <si>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</si>
  <si>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</si>
  <si>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</si>
  <si>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</si>
  <si>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</si>
  <si>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</si>
  <si>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</si>
  <si>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</si>
  <si>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</si>
  <si>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</si>
  <si>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</si>
  <si>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</si>
  <si>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</si>
  <si>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</si>
  <si>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</si>
  <si>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</si>
  <si>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</si>
  <si>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</si>
  <si>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</si>
  <si>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</si>
  <si>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</si>
  <si>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</si>
  <si>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</si>
  <si>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</si>
  <si>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</si>
  <si>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</si>
  <si>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</si>
  <si>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</si>
  <si>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</si>
  <si>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</si>
  <si>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</si>
  <si>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</si>
  <si>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</si>
  <si>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</si>
  <si>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</si>
  <si>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</si>
  <si>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</si>
  <si>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</si>
  <si>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</si>
  <si>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</si>
  <si>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</si>
  <si>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</si>
  <si>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</si>
  <si>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</si>
  <si>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</si>
  <si>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</si>
  <si>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</si>
  <si>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</si>
  <si>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</si>
  <si>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</si>
  <si>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</si>
  <si>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</si>
  <si>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</si>
  <si>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</si>
  <si>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</si>
  <si>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</si>
  <si>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</si>
  <si>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</si>
  <si>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</si>
  <si>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</si>
  <si>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</si>
  <si>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</si>
  <si>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</si>
  <si>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</si>
  <si>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</si>
  <si>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</si>
  <si>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</si>
  <si>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</si>
  <si>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</si>
  <si>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</si>
  <si>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</si>
  <si>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</si>
  <si>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</si>
  <si>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</si>
  <si>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</si>
  <si>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</si>
  <si>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</si>
  <si>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</si>
  <si>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</si>
  <si>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</si>
  <si>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</si>
  <si>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</si>
  <si>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</si>
  <si>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</si>
  <si>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</si>
  <si>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</si>
  <si>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</si>
  <si>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</si>
  <si>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</si>
  <si>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</si>
  <si>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</si>
  <si>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</si>
  <si>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</si>
  <si>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</si>
  <si>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</si>
  <si>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</si>
  <si>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</si>
  <si>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</si>
  <si>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</si>
  <si>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</si>
  <si>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</si>
  <si>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</si>
  <si>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</si>
  <si>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</si>
  <si>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</si>
  <si>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</si>
  <si>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</si>
  <si>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</si>
  <si>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</si>
  <si>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</si>
  <si>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</si>
  <si>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</si>
  <si>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</si>
  <si>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</si>
  <si>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</si>
  <si>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</si>
  <si>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</si>
  <si>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</si>
  <si>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</si>
  <si>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</si>
  <si>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</si>
  <si>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</si>
  <si>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</si>
  <si>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</si>
  <si>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</si>
  <si>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</si>
  <si>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</si>
  <si>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</si>
  <si>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</si>
  <si>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</si>
  <si>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</si>
  <si>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</si>
  <si>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</si>
  <si>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</si>
  <si>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</si>
  <si>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</si>
  <si>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</si>
  <si>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</si>
  <si>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</si>
  <si>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</si>
  <si>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</si>
  <si>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</si>
  <si>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</si>
  <si>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</si>
  <si>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</si>
  <si>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</si>
  <si>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</si>
  <si>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</si>
  <si>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</si>
  <si>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</si>
  <si>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</si>
  <si>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</si>
  <si>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</si>
  <si>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</si>
  <si>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</si>
  <si>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</si>
  <si>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</si>
  <si>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</si>
  <si>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</si>
  <si>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</si>
  <si>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</si>
  <si>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</si>
  <si>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</si>
  <si>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</si>
  <si>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</si>
  <si>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</si>
  <si>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</si>
  <si>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</si>
  <si>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</si>
  <si>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</si>
  <si>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</si>
  <si>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</si>
  <si>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</si>
  <si>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</si>
  <si>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</si>
  <si>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</si>
  <si>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</si>
  <si>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</si>
  <si>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</si>
  <si>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</si>
  <si>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</si>
  <si>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</si>
  <si>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</si>
  <si>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</si>
  <si>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</si>
  <si>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</si>
  <si>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</si>
  <si>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</si>
  <si>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</si>
  <si>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</si>
  <si>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</si>
  <si>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</si>
  <si>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</si>
  <si>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</si>
  <si>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</si>
  <si>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</si>
  <si>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</si>
  <si>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</si>
  <si>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</si>
  <si>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</si>
  <si>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</si>
  <si>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</si>
  <si>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</si>
  <si>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</si>
  <si>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</si>
  <si>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</si>
  <si>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</si>
  <si>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</si>
  <si>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</si>
  <si>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</si>
  <si>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</si>
  <si>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</si>
  <si>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</si>
  <si>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</si>
  <si>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</si>
  <si>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</si>
  <si>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</si>
  <si>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</si>
  <si>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</si>
  <si>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</si>
  <si>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</si>
  <si>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</si>
  <si>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</si>
  <si>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</si>
  <si>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</si>
  <si>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</si>
  <si>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</si>
  <si>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</si>
  <si>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</si>
  <si>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</si>
  <si>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</si>
  <si>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</si>
  <si>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</si>
  <si>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</si>
  <si>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</si>
  <si>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</si>
  <si>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</si>
  <si>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</si>
  <si>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</si>
  <si>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</si>
  <si>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</si>
  <si>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</si>
  <si>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</si>
  <si>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</si>
  <si>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</si>
  <si>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</si>
  <si>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</si>
  <si>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</si>
  <si>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</si>
  <si>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</si>
  <si>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</si>
  <si>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</si>
  <si>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</si>
  <si>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</si>
  <si>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</si>
  <si>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</si>
  <si>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</si>
  <si>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</si>
  <si>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</si>
  <si>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</si>
  <si>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</si>
  <si>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</si>
  <si>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</si>
  <si>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</si>
  <si>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</si>
  <si>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</si>
  <si>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</si>
  <si>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</si>
  <si>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</si>
  <si>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</si>
  <si>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</si>
  <si>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</si>
  <si>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</si>
  <si>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</si>
  <si>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</si>
  <si>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</si>
  <si>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</si>
  <si>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</si>
  <si>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</si>
  <si>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</si>
  <si>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</si>
  <si>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</si>
  <si>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</si>
  <si>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</si>
  <si>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</si>
  <si>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</si>
  <si>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</si>
  <si>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</si>
  <si>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</si>
  <si>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</si>
  <si>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</si>
  <si>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</si>
  <si>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</si>
  <si>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</si>
  <si>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</si>
  <si>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</si>
  <si>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</si>
  <si>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</si>
  <si>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</si>
  <si>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</si>
  <si>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</si>
  <si>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</si>
  <si>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</si>
  <si>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</si>
  <si>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</si>
  <si>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</si>
  <si>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</si>
  <si>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</si>
  <si>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</si>
  <si>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</si>
  <si>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</si>
  <si>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</si>
  <si>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</si>
  <si>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</si>
  <si>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</si>
  <si>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</si>
  <si>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</si>
  <si>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</si>
  <si>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</si>
  <si>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</si>
  <si>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</si>
  <si>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</si>
  <si>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</si>
  <si>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</si>
  <si>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</si>
  <si>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</si>
  <si>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</si>
  <si>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</si>
  <si>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</si>
  <si>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</si>
  <si>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</si>
  <si>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</si>
  <si>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</si>
  <si>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</si>
  <si>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</si>
  <si>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</si>
  <si>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</si>
  <si>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</si>
  <si>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</si>
  <si>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</si>
  <si>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</si>
  <si>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</si>
  <si>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</si>
  <si>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</si>
  <si>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</si>
  <si>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</si>
  <si>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</si>
  <si>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</si>
  <si>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</si>
  <si>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</si>
  <si>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</si>
  <si>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</si>
  <si>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</si>
  <si>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</si>
  <si>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</si>
  <si>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</si>
  <si>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</si>
  <si>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</si>
  <si>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</si>
  <si>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</si>
  <si>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</si>
  <si>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</si>
  <si>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</si>
  <si>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</si>
  <si>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</si>
  <si>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</si>
  <si>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</si>
  <si>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</si>
  <si>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</si>
  <si>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</si>
  <si>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</si>
  <si>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</si>
  <si>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</si>
  <si>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</si>
  <si>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</si>
  <si>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</si>
  <si>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</si>
  <si>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</si>
  <si>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</si>
  <si>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</si>
  <si>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</si>
  <si>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</si>
  <si>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</si>
  <si>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</si>
  <si>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</si>
  <si>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</si>
  <si>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</si>
  <si>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</si>
  <si>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</si>
  <si>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</si>
  <si>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</si>
  <si>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</si>
  <si>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</si>
  <si>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</si>
  <si>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</si>
  <si>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</si>
  <si>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</si>
  <si>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</si>
  <si>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</si>
  <si>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</si>
  <si>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</si>
  <si>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</si>
  <si>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</si>
  <si>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</si>
  <si>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</si>
  <si>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</si>
  <si>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</si>
  <si>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</si>
  <si>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</si>
  <si>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</si>
  <si>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</si>
  <si>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</si>
  <si>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</si>
  <si>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</si>
  <si>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</si>
  <si>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</si>
  <si>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</si>
  <si>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</si>
  <si>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</si>
  <si>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</si>
  <si>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</si>
  <si>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</si>
  <si>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</si>
  <si>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</si>
  <si>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</si>
  <si>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</si>
  <si>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</si>
  <si>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</si>
  <si>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</si>
  <si>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</si>
  <si>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</si>
  <si>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</si>
  <si>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</si>
  <si>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</si>
  <si>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</si>
  <si>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</si>
  <si>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</si>
  <si>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</si>
  <si>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</si>
  <si>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</si>
  <si>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</si>
  <si>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</si>
  <si>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</si>
  <si>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</si>
  <si>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</si>
  <si>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</si>
  <si>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</si>
  <si>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</si>
  <si>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</si>
  <si>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</si>
  <si>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</si>
  <si>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</si>
  <si>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</si>
  <si>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</si>
  <si>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</si>
  <si>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</si>
  <si>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</si>
  <si>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</si>
  <si>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</si>
  <si>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</si>
  <si>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</si>
  <si>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</si>
  <si>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</si>
  <si>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</si>
  <si>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</si>
  <si>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</si>
  <si>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</si>
  <si>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</si>
  <si>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</si>
  <si>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</si>
  <si>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</si>
  <si>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</si>
  <si>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</si>
  <si>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</si>
  <si>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</si>
  <si>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</si>
  <si>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</si>
  <si>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</si>
  <si>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</si>
  <si>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</si>
  <si>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</si>
  <si>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</si>
  <si>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</si>
  <si>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</si>
  <si>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</si>
  <si>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</si>
  <si>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</si>
  <si>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</si>
  <si>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</si>
  <si>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</si>
  <si>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</si>
  <si>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</si>
  <si>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</si>
  <si>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</si>
  <si>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</si>
  <si>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</si>
  <si>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</si>
  <si>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</si>
  <si>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</si>
  <si>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</si>
  <si>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</si>
  <si>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</si>
  <si>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</si>
  <si>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</si>
  <si>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</si>
  <si>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</si>
  <si>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</si>
  <si>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</si>
  <si>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</si>
  <si>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</si>
  <si>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</si>
  <si>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</si>
  <si>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</si>
  <si>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</si>
  <si>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</si>
  <si>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</si>
  <si>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</si>
  <si>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</si>
  <si>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</si>
  <si>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</si>
  <si>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</si>
  <si>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</si>
  <si>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</si>
  <si>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</si>
  <si>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</si>
  <si>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</si>
  <si>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</si>
  <si>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</si>
  <si>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</si>
  <si>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</si>
  <si>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</si>
  <si>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</si>
  <si>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</si>
  <si>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</si>
  <si>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</si>
  <si>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</si>
  <si>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</si>
  <si>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</si>
  <si>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</si>
  <si>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</si>
  <si>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</si>
  <si>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</si>
  <si>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</si>
  <si>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</si>
  <si>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</si>
  <si>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</si>
  <si>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</si>
  <si>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</si>
  <si>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</si>
  <si>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</si>
  <si>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</si>
  <si>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</si>
  <si>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</si>
  <si>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</si>
  <si>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</si>
  <si>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</si>
  <si>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</si>
  <si>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</si>
  <si>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</si>
  <si>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</si>
  <si>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</si>
  <si>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</si>
  <si>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</si>
  <si>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</si>
  <si>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</si>
  <si>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</si>
  <si>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</si>
  <si>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</si>
  <si>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</si>
  <si>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</si>
  <si>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</si>
  <si>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</si>
  <si>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</si>
  <si>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</si>
  <si>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</si>
  <si>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</si>
  <si>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</si>
  <si>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</si>
  <si>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</si>
  <si>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</si>
  <si>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</si>
  <si>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</si>
  <si>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</si>
  <si>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</si>
  <si>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</si>
  <si>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</si>
  <si>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</si>
  <si>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</si>
  <si>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</si>
  <si>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</si>
  <si>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</si>
  <si>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</si>
  <si>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</si>
  <si>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</si>
  <si>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</si>
  <si>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</si>
  <si>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</si>
  <si>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</si>
  <si>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</si>
  <si>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</si>
  <si>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</si>
  <si>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</si>
  <si>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</si>
  <si>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</si>
  <si>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</si>
  <si>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</si>
  <si>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</si>
  <si>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</si>
  <si>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</si>
  <si>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</si>
  <si>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</si>
  <si>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</si>
  <si>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</si>
  <si>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</si>
  <si>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</si>
  <si>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</si>
  <si>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</si>
  <si>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</si>
  <si>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</si>
  <si>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</si>
  <si>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</si>
  <si>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</si>
  <si>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</si>
  <si>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</si>
  <si>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</si>
  <si>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</si>
  <si>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</si>
  <si>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</si>
  <si>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</si>
  <si>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</si>
  <si>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</si>
  <si>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</si>
  <si>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</si>
  <si>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</si>
  <si>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</si>
  <si>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</si>
  <si>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</si>
  <si>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</si>
  <si>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</si>
  <si>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</si>
  <si>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</si>
  <si>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</si>
  <si>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</si>
  <si>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</si>
  <si>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</si>
  <si>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</si>
  <si>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</si>
  <si>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</si>
  <si>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</si>
  <si>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</si>
  <si>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</si>
  <si>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</si>
  <si>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</si>
  <si>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</si>
  <si>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</si>
  <si>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</si>
  <si>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</si>
  <si>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</si>
  <si>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</si>
  <si>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</si>
  <si>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</si>
  <si>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</si>
  <si>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</si>
  <si>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</si>
  <si>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</si>
  <si>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</si>
  <si>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</si>
  <si>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</si>
  <si>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</si>
  <si>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</si>
  <si>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</si>
  <si>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</si>
  <si>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</si>
  <si>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</si>
  <si>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</si>
  <si>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</si>
  <si>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</si>
  <si>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</si>
  <si>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</si>
  <si>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</si>
  <si>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</si>
  <si>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</si>
  <si>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</si>
  <si>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</si>
  <si>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</si>
  <si>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</si>
  <si>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</si>
  <si>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</si>
  <si>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</si>
  <si>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</si>
  <si>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</si>
  <si>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</si>
  <si>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</si>
  <si>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</si>
  <si>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</si>
  <si>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</si>
  <si>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</si>
  <si>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</si>
  <si>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</si>
  <si>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</si>
  <si>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</si>
  <si>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</si>
  <si>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</si>
  <si>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</si>
  <si>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</si>
  <si>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</si>
  <si>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</si>
  <si>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</si>
  <si>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</si>
  <si>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</si>
  <si>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</si>
  <si>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</si>
  <si>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</si>
  <si>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</si>
  <si>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</si>
  <si>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</si>
  <si>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</si>
  <si>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</si>
  <si>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</si>
  <si>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</si>
  <si>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</si>
  <si>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</si>
  <si>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</si>
  <si>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</si>
  <si>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</si>
  <si>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</si>
  <si>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</si>
  <si>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</si>
  <si>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</si>
  <si>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</si>
  <si>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</si>
  <si>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</si>
  <si>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</si>
  <si>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</si>
  <si>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</si>
  <si>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</si>
  <si>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</si>
  <si>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</si>
  <si>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</si>
  <si>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</si>
  <si>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</si>
  <si>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</si>
  <si>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</si>
  <si>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</si>
  <si>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</si>
  <si>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</si>
  <si>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</si>
  <si>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</si>
  <si>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</si>
  <si>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</si>
  <si>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</si>
  <si>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</si>
  <si>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</si>
  <si>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</si>
  <si>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</si>
  <si>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</si>
  <si>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</si>
  <si>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</si>
  <si>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</si>
  <si>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</si>
  <si>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</si>
  <si>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</si>
  <si>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</si>
  <si>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</si>
  <si>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</si>
  <si>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</si>
  <si>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</si>
  <si>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</si>
  <si>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</si>
  <si>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</si>
  <si>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</si>
  <si>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</si>
  <si>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</si>
  <si>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</si>
  <si>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</si>
  <si>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</si>
  <si>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</si>
  <si>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</si>
  <si>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</si>
  <si>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</si>
  <si>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</si>
  <si>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</si>
  <si>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</si>
  <si>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</si>
  <si>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</si>
  <si>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</si>
  <si>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</si>
  <si>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</si>
  <si>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</si>
  <si>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</si>
  <si>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</si>
  <si>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</si>
  <si>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</si>
  <si>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</si>
  <si>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</si>
  <si>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</si>
  <si>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</si>
  <si>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</si>
  <si>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</si>
  <si>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</si>
  <si>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</si>
  <si>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</si>
  <si>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</si>
  <si>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</si>
  <si>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</si>
  <si>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</si>
  <si>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</si>
  <si>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</si>
  <si>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</si>
  <si>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</si>
  <si>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</si>
  <si>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</si>
  <si>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</si>
  <si>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</si>
  <si>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</si>
  <si>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</si>
  <si>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</si>
  <si>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</si>
  <si>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</si>
  <si>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</si>
  <si>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</si>
  <si>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</si>
  <si>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</si>
  <si>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</si>
  <si>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</si>
  <si>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</si>
  <si>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</si>
  <si>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</si>
  <si>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</si>
  <si>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</si>
  <si>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</si>
  <si>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</si>
  <si>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</si>
  <si>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</si>
  <si>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</si>
  <si>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</si>
  <si>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</si>
  <si>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</si>
  <si>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</si>
  <si>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</si>
  <si>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</si>
  <si>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</si>
  <si>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</si>
  <si>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</si>
  <si>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</si>
  <si>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</si>
  <si>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</si>
  <si>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</si>
  <si>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</si>
  <si>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</si>
  <si>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</si>
  <si>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</si>
  <si>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</si>
  <si>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</si>
  <si>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</si>
  <si>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</si>
  <si>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</si>
  <si>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</si>
  <si>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</si>
  <si>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</si>
  <si>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</si>
  <si>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</si>
  <si>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</si>
  <si>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</si>
  <si>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</si>
  <si>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</si>
  <si>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</si>
  <si>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</si>
  <si>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</si>
  <si>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</si>
  <si>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</si>
  <si>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</si>
  <si>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</si>
  <si>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</si>
  <si>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</si>
  <si>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</si>
  <si>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</si>
  <si>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</si>
  <si>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</si>
  <si>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</si>
  <si>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</si>
  <si>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</si>
  <si>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</si>
  <si>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</si>
  <si>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</si>
  <si>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</si>
  <si>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</si>
  <si>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</si>
  <si>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</si>
  <si>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</si>
  <si>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</si>
  <si>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</si>
  <si>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</si>
  <si>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</si>
  <si>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</si>
  <si>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</si>
  <si>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</si>
  <si>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</si>
  <si>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</si>
  <si>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</si>
  <si>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</si>
  <si>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</si>
  <si>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</si>
  <si>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</si>
  <si>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</si>
  <si>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</si>
  <si>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</si>
  <si>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</si>
  <si>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</si>
  <si>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</si>
  <si>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</si>
  <si>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</si>
  <si>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</si>
  <si>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</si>
  <si>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</si>
  <si>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</si>
  <si>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</si>
  <si>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</si>
  <si>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</si>
  <si>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</si>
  <si>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</si>
  <si>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</si>
  <si>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</si>
  <si>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</si>
  <si>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</si>
  <si>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</si>
  <si>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</si>
  <si>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</si>
  <si>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</si>
  <si>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</si>
  <si>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</si>
  <si>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</si>
  <si>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</si>
  <si>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</si>
  <si>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</si>
  <si>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</si>
  <si>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</si>
  <si>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</si>
  <si>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</si>
  <si>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</si>
  <si>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</si>
  <si>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</si>
  <si>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</si>
  <si>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</si>
  <si>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</si>
  <si>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</si>
  <si>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</si>
  <si>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</si>
  <si>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</si>
  <si>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</si>
  <si>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</si>
  <si>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</si>
  <si>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</si>
  <si>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</si>
  <si>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</si>
  <si>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</si>
  <si>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</si>
  <si>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</si>
  <si>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</si>
  <si>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</si>
  <si>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</si>
  <si>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</si>
  <si>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</si>
  <si>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</si>
  <si>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</si>
  <si>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</si>
  <si>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</si>
  <si>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</si>
  <si>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</si>
  <si>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</si>
  <si>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</si>
  <si>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</si>
  <si>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</si>
  <si>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</si>
  <si>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</si>
  <si>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</si>
  <si>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</si>
  <si>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</si>
  <si>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</si>
  <si>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</si>
  <si>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</si>
  <si>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</si>
  <si>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</si>
  <si>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</si>
  <si>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</si>
  <si>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</si>
  <si>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</si>
  <si>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</si>
  <si>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</si>
  <si>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</si>
  <si>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</si>
  <si>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</si>
  <si>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</si>
  <si>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</si>
  <si>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</si>
  <si>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</si>
  <si>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</si>
  <si>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</si>
  <si>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</si>
  <si>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</si>
  <si>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</si>
  <si>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</si>
  <si>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</si>
  <si>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</si>
  <si>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</si>
  <si>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</si>
  <si>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</si>
  <si>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</si>
  <si>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</si>
  <si>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</si>
  <si>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</si>
  <si>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</si>
  <si>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</si>
  <si>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</si>
  <si>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</si>
  <si>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</si>
  <si>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</si>
  <si>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</si>
  <si>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</si>
  <si>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</si>
  <si>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</si>
  <si>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</si>
  <si>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</si>
  <si>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</si>
  <si>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</si>
  <si>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</si>
  <si>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</si>
  <si>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</si>
  <si>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</si>
  <si>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</si>
  <si>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</si>
  <si>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</si>
  <si>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</si>
  <si>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</si>
  <si>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</si>
  <si>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</si>
  <si>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</si>
  <si>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</si>
  <si>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</si>
  <si>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</si>
  <si>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</si>
  <si>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</si>
  <si>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</si>
  <si>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</si>
  <si>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</si>
  <si>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</si>
  <si>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</si>
  <si>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</si>
  <si>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</si>
  <si>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</si>
  <si>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</si>
  <si>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</si>
  <si>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</si>
  <si>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</si>
  <si>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</si>
  <si>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</si>
  <si>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</si>
  <si>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</si>
  <si>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</si>
  <si>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</si>
  <si>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</si>
  <si>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</si>
  <si>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</si>
  <si>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</si>
  <si>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</si>
  <si>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</si>
  <si>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</si>
  <si>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</si>
  <si>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</si>
  <si>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</si>
  <si>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</si>
  <si>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</si>
  <si>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</si>
  <si>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</si>
  <si>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</si>
  <si>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</si>
  <si>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</si>
  <si>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</si>
  <si>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</si>
  <si>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</si>
  <si>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</si>
  <si>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</si>
  <si>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</si>
  <si>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</si>
  <si>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</si>
  <si>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</si>
  <si>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</si>
  <si>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</si>
  <si>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</si>
  <si>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</si>
  <si>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</si>
  <si>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</si>
  <si>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</si>
  <si>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</si>
  <si>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</si>
  <si>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</si>
  <si>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</si>
  <si>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</si>
  <si>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</si>
  <si>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</si>
  <si>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</si>
  <si>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</si>
  <si>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</si>
  <si>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</si>
  <si>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</si>
  <si>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</si>
  <si>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</si>
  <si>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</si>
  <si>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</si>
  <si>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</si>
  <si>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</si>
  <si>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</si>
  <si>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</si>
  <si>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</si>
  <si>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</si>
  <si>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</si>
  <si>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</si>
  <si>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</si>
  <si>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</si>
  <si>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</si>
  <si>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</si>
  <si>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</si>
  <si>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</si>
  <si>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</si>
  <si>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</si>
  <si>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</si>
  <si>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</si>
  <si>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</si>
  <si>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</si>
  <si>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</si>
  <si>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</si>
  <si>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</si>
  <si>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</si>
  <si>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</si>
  <si>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</si>
  <si>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</si>
  <si>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</si>
  <si>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</si>
  <si>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</si>
  <si>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</si>
  <si>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</si>
  <si>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</si>
  <si>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</si>
  <si>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</si>
  <si>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</si>
  <si>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</si>
  <si>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</si>
  <si>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</si>
  <si>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</si>
  <si>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</si>
  <si>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</si>
  <si>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</si>
  <si>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</si>
  <si>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</si>
  <si>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</si>
  <si>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</si>
  <si>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</si>
  <si>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</si>
  <si>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</si>
  <si>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</si>
  <si>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</si>
  <si>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</si>
  <si>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</si>
  <si>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</si>
  <si>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</si>
  <si>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</si>
  <si>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</si>
  <si>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</si>
  <si>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</si>
  <si>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</si>
  <si>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</si>
  <si>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</si>
  <si>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</si>
  <si>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</si>
  <si>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</si>
  <si>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</si>
  <si>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</si>
  <si>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</si>
  <si>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</si>
  <si>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</si>
  <si>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</si>
  <si>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</si>
  <si>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</si>
  <si>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</si>
  <si>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</si>
  <si>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</si>
  <si>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</si>
  <si>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</si>
  <si>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</si>
  <si>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</si>
  <si>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</si>
  <si>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</si>
  <si>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</si>
  <si>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</si>
  <si>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</si>
  <si>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</si>
  <si>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</si>
  <si>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</si>
  <si>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</si>
  <si>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</si>
  <si>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</si>
  <si>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</si>
  <si>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</si>
  <si>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</si>
  <si>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</si>
  <si>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</si>
  <si>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</si>
  <si>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</si>
  <si>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</si>
  <si>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</si>
  <si>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</si>
  <si>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</si>
  <si>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</si>
  <si>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</si>
  <si>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</si>
  <si>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</si>
  <si>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</si>
  <si>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</si>
  <si>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</si>
  <si>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</si>
  <si>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</si>
  <si>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</si>
  <si>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</si>
  <si>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</si>
  <si>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</si>
  <si>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</si>
  <si>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</si>
  <si>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</si>
  <si>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</si>
  <si>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</si>
  <si>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</si>
  <si>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</si>
  <si>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</si>
  <si>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</si>
  <si>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</si>
  <si>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</si>
  <si>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</si>
  <si>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</si>
  <si>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</si>
  <si>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</si>
  <si>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</si>
  <si>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</si>
  <si>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</si>
  <si>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</si>
  <si>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</si>
  <si>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</si>
  <si>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</si>
  <si>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</si>
  <si>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</si>
  <si>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</si>
  <si>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</si>
  <si>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</si>
  <si>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</si>
  <si>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</si>
  <si>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</si>
  <si>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</si>
  <si>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</si>
  <si>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</si>
  <si>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</si>
  <si>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</si>
  <si>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</si>
  <si>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</si>
  <si>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</si>
  <si>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</si>
  <si>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</si>
  <si>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</si>
  <si>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</si>
  <si>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</si>
  <si>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</si>
  <si>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</si>
  <si>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</si>
  <si>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</si>
  <si>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</si>
  <si>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</si>
  <si>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</si>
  <si>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</si>
  <si>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</si>
  <si>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</si>
  <si>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</si>
  <si>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</si>
  <si>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</si>
  <si>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</si>
  <si>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</si>
  <si>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</si>
  <si>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</si>
  <si>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</si>
  <si>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</si>
  <si>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</si>
  <si>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</si>
  <si>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</si>
  <si>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</si>
  <si>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</si>
  <si>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</si>
  <si>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</si>
  <si>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</si>
  <si>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</si>
  <si>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</si>
  <si>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</si>
  <si>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</si>
  <si>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</si>
  <si>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</si>
  <si>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</si>
  <si>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</si>
  <si>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</si>
  <si>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</si>
  <si>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</si>
  <si>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</si>
  <si>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</si>
  <si>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</si>
  <si>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</si>
  <si>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</si>
  <si>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</si>
  <si>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</si>
  <si>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</si>
  <si>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</si>
  <si>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</si>
  <si>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</si>
  <si>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</si>
  <si>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</si>
  <si>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</si>
  <si>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</si>
  <si>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</si>
  <si>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</si>
  <si>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</si>
  <si>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</si>
  <si>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</si>
  <si>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</si>
  <si>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</si>
  <si>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</si>
  <si>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</si>
  <si>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</si>
  <si>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</si>
  <si>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</si>
  <si>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</si>
  <si>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</si>
  <si>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</si>
  <si>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</si>
  <si>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</si>
  <si>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</si>
  <si>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</si>
  <si>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</si>
  <si>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</si>
  <si>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</si>
  <si>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</si>
  <si>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</si>
  <si>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</si>
  <si>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</si>
  <si>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</si>
  <si>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</si>
  <si>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</si>
  <si>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</si>
  <si>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</si>
  <si>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</si>
  <si>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</si>
  <si>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</si>
  <si>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</si>
  <si>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</si>
  <si>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</si>
  <si>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</si>
  <si>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</si>
  <si>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</si>
  <si>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</si>
  <si>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</si>
  <si>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</si>
  <si>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</si>
  <si>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</si>
  <si>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</si>
  <si>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</si>
  <si>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</si>
  <si>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</si>
  <si>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</si>
  <si>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</si>
  <si>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</si>
  <si>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</si>
  <si>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</si>
  <si>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</si>
  <si>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</si>
  <si>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</si>
  <si>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</si>
  <si>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</si>
  <si>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</si>
  <si>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</si>
  <si>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</si>
  <si>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</si>
  <si>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</si>
  <si>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</si>
  <si>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</si>
  <si>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</si>
  <si>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</si>
  <si>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</si>
  <si>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</si>
  <si>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</si>
  <si>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</si>
  <si>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</si>
  <si>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</si>
  <si>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</si>
  <si>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</si>
  <si>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</si>
  <si>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</si>
  <si>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</si>
  <si>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</si>
  <si>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</si>
  <si>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</si>
  <si>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</si>
  <si>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</si>
  <si>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</si>
  <si>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</si>
  <si>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</si>
  <si>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</si>
  <si>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</si>
  <si>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</si>
  <si>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</si>
  <si>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</si>
  <si>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</si>
  <si>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</si>
  <si>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</si>
  <si>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</si>
  <si>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</si>
  <si>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</si>
  <si>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</si>
  <si>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</si>
  <si>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</si>
  <si>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</si>
  <si>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</si>
  <si>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</si>
  <si>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</si>
  <si>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</si>
  <si>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</si>
  <si>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</si>
  <si>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</si>
  <si>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</si>
  <si>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</si>
  <si>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</si>
  <si>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</si>
  <si>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</si>
  <si>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</si>
  <si>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</si>
  <si>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</si>
  <si>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</si>
  <si>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</si>
  <si>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</si>
  <si>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</si>
  <si>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</si>
  <si>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</si>
  <si>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</si>
  <si>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</si>
  <si>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</si>
  <si>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</si>
  <si>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</si>
  <si>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</si>
  <si>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</si>
  <si>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</si>
  <si>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</si>
  <si>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</si>
  <si>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</si>
  <si>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</si>
  <si>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</si>
  <si>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</si>
  <si>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</si>
  <si>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</si>
  <si>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</si>
  <si>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</si>
  <si>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</si>
  <si>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</si>
  <si>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</si>
  <si>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</si>
  <si>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</si>
  <si>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</si>
  <si>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</si>
  <si>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</si>
  <si>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</si>
  <si>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</si>
  <si>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</si>
  <si>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</si>
  <si>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</si>
  <si>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</si>
  <si>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</si>
  <si>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</si>
  <si>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</si>
  <si>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</si>
  <si>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</si>
  <si>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</si>
  <si>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</si>
  <si>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</si>
  <si>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</si>
  <si>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</si>
  <si>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</si>
  <si>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</si>
  <si>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</si>
  <si>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</si>
  <si>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</si>
  <si>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</si>
  <si>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</si>
  <si>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</si>
  <si>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</si>
  <si>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</si>
  <si>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</si>
  <si>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</si>
  <si>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</si>
  <si>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</si>
  <si>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</si>
  <si>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</si>
  <si>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</si>
  <si>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</si>
  <si>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</si>
  <si>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</si>
  <si>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</si>
  <si>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</si>
  <si>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</si>
  <si>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</si>
  <si>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</si>
  <si>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</si>
  <si>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</si>
  <si>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</si>
  <si>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</si>
  <si>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</si>
  <si>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</si>
  <si>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</si>
  <si>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</si>
  <si>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</si>
  <si>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</si>
  <si>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</si>
  <si>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</si>
  <si>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</si>
  <si>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</si>
  <si>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</si>
  <si>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</si>
  <si>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</si>
  <si>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</si>
  <si>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</si>
  <si>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</si>
  <si>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</si>
  <si>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</si>
  <si>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</si>
  <si>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</si>
  <si>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</si>
  <si>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</si>
  <si>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</si>
  <si>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</si>
  <si>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</si>
  <si>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</si>
  <si>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</si>
  <si>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</si>
  <si>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</si>
  <si>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</si>
  <si>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</si>
  <si>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</si>
  <si>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</si>
  <si>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</si>
  <si>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</si>
  <si>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</si>
  <si>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</si>
  <si>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</si>
  <si>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</si>
  <si>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</si>
  <si>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</si>
  <si>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</si>
  <si>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</si>
  <si>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</si>
  <si>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</si>
  <si>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</si>
  <si>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</si>
  <si>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</si>
  <si>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</si>
  <si>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</si>
  <si>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</si>
  <si>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</si>
  <si>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</si>
  <si>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</si>
  <si>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</si>
  <si>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</si>
  <si>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</si>
  <si>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</si>
  <si>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</si>
  <si>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</si>
  <si>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</si>
  <si>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</si>
  <si>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</si>
  <si>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</si>
  <si>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</si>
  <si>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</si>
  <si>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</si>
  <si>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</si>
  <si>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</si>
  <si>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</si>
  <si>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</si>
  <si>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</si>
  <si>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</si>
  <si>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</si>
  <si>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</si>
  <si>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</si>
  <si>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</si>
  <si>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</si>
  <si>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</si>
  <si>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</si>
  <si>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</si>
  <si>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</si>
  <si>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</si>
  <si>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</si>
  <si>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</si>
  <si>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</si>
  <si>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</si>
  <si>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</si>
  <si>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</si>
  <si>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</si>
  <si>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</si>
  <si>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</si>
  <si>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</si>
  <si>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</si>
  <si>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</si>
  <si>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</si>
  <si>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</si>
  <si>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</si>
  <si>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</si>
  <si>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</si>
  <si>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</si>
  <si>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</si>
  <si>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</si>
  <si>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</si>
  <si>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</si>
  <si>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</si>
  <si>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</si>
  <si>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</si>
  <si>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</si>
  <si>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</si>
  <si>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</si>
  <si>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</si>
  <si>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</si>
  <si>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</si>
  <si>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</si>
  <si>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</si>
  <si>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</si>
  <si>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</si>
  <si>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</si>
  <si>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</si>
  <si>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</si>
  <si>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</si>
  <si>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</si>
  <si>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</si>
  <si>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</si>
  <si>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</si>
  <si>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</si>
  <si>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</si>
  <si>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</si>
  <si>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</si>
  <si>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</si>
  <si>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</si>
  <si>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</si>
  <si>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</si>
  <si>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</si>
  <si>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</si>
  <si>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</si>
  <si>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</si>
  <si>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</si>
  <si>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</si>
  <si>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</si>
  <si>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</si>
  <si>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</si>
  <si>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</si>
  <si>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</si>
  <si>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</si>
  <si>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</si>
  <si>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</si>
  <si>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</si>
  <si>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</si>
  <si>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</si>
  <si>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</si>
  <si>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</si>
  <si>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</si>
  <si>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</si>
  <si>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</si>
  <si>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</si>
  <si>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</si>
  <si>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</si>
  <si>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</si>
  <si>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</si>
  <si>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</si>
  <si>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</si>
  <si>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</si>
  <si>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</si>
  <si>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</si>
  <si>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</si>
  <si>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</si>
  <si>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</si>
  <si>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</si>
  <si>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</si>
  <si>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</si>
  <si>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</si>
  <si>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</si>
  <si>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</si>
  <si>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</si>
  <si>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</si>
  <si>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</si>
  <si>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</si>
  <si>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</si>
  <si>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</si>
  <si>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</si>
  <si>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</si>
  <si>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</si>
  <si>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</si>
  <si>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</si>
  <si>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</si>
  <si>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</si>
  <si>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</si>
  <si>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</si>
  <si>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</si>
  <si>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</si>
  <si>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</si>
  <si>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</si>
  <si>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</si>
  <si>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</si>
  <si>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</si>
  <si>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</si>
  <si>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</si>
  <si>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</si>
  <si>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</si>
  <si>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</si>
  <si>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</si>
  <si>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</si>
  <si>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</si>
  <si>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</si>
  <si>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</si>
  <si>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</si>
  <si>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</si>
  <si>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</si>
  <si>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</si>
  <si>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</si>
  <si>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</si>
  <si>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</si>
  <si>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</si>
  <si>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</si>
  <si>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</si>
  <si>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</si>
  <si>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</si>
  <si>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</si>
  <si>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</si>
  <si>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</si>
  <si>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</si>
  <si>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</si>
  <si>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</si>
  <si>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</si>
  <si>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</si>
  <si>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</si>
  <si>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</si>
  <si>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</si>
  <si>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</si>
  <si>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</si>
  <si>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</si>
  <si>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</si>
  <si>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</si>
  <si>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</si>
  <si>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</si>
  <si>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</si>
  <si>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</si>
  <si>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</si>
  <si>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</si>
  <si>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</si>
  <si>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</si>
  <si>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</si>
  <si>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</si>
  <si>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</si>
  <si>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</si>
  <si>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</si>
  <si>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</si>
  <si>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</si>
  <si>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</si>
  <si>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</si>
  <si>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</si>
  <si>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</si>
  <si>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</si>
  <si>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</si>
  <si>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</si>
  <si>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</si>
  <si>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</si>
  <si>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</si>
  <si>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</si>
  <si>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</si>
  <si>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</si>
  <si>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</si>
  <si>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</si>
  <si>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</si>
  <si>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</si>
  <si>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</si>
  <si>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</si>
  <si>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</si>
  <si>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</si>
  <si>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</si>
  <si>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</si>
  <si>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</si>
  <si>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</si>
  <si>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</si>
  <si>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</si>
  <si>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</si>
  <si>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</si>
  <si>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</si>
  <si>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</si>
  <si>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</si>
  <si>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</si>
  <si>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</si>
  <si>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</si>
  <si>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</si>
  <si>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</si>
  <si>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</si>
  <si>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</si>
  <si>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</si>
  <si>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</si>
  <si>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</si>
  <si>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</si>
  <si>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</si>
  <si>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</si>
  <si>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</si>
  <si>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</si>
  <si>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</si>
  <si>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</si>
  <si>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</si>
  <si>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</si>
  <si>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</si>
  <si>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</si>
  <si>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</si>
  <si>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</si>
  <si>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</si>
  <si>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</si>
  <si>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</si>
  <si>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</si>
  <si>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</si>
  <si>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</si>
  <si>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</si>
  <si>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</si>
  <si>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</si>
  <si>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</si>
  <si>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</si>
  <si>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</si>
  <si>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</si>
  <si>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</si>
  <si>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</si>
  <si>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</si>
  <si>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</si>
  <si>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</si>
  <si>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</si>
  <si>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</si>
  <si>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</si>
  <si>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</si>
  <si>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</si>
  <si>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</si>
  <si>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</si>
  <si>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</si>
  <si>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</si>
  <si>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</si>
  <si>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</si>
  <si>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</si>
  <si>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</si>
  <si>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</si>
  <si>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</si>
  <si>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</si>
  <si>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</si>
  <si>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</si>
  <si>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</si>
  <si>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</si>
  <si>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</si>
  <si>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</si>
  <si>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</si>
  <si>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</si>
  <si>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</si>
  <si>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</si>
  <si>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</si>
  <si>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</si>
  <si>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</si>
  <si>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</si>
  <si>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</si>
  <si>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</si>
  <si>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</si>
  <si>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</si>
  <si>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</si>
  <si>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</si>
  <si>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</si>
  <si>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</si>
  <si>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</si>
  <si>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</si>
  <si>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</si>
  <si>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</si>
  <si>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</si>
  <si>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</si>
  <si>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</si>
  <si>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</si>
  <si>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</si>
  <si>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</si>
  <si>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</si>
  <si>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</si>
  <si>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</si>
  <si>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</si>
  <si>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</si>
  <si>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</si>
  <si>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</si>
  <si>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</si>
  <si>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</si>
  <si>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</si>
  <si>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</si>
  <si>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</si>
  <si>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</si>
  <si>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</si>
  <si>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</si>
  <si>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</si>
  <si>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</si>
  <si>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</si>
  <si>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</si>
  <si>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</si>
  <si>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</si>
  <si>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</si>
  <si>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</si>
  <si>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</si>
  <si>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</si>
  <si>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</si>
  <si>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</si>
  <si>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</si>
  <si>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</si>
  <si>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</si>
  <si>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</si>
  <si>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</si>
  <si>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</si>
  <si>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</si>
  <si>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</si>
  <si>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</si>
  <si>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</si>
  <si>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</si>
  <si>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</si>
  <si>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</si>
  <si>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</si>
  <si>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</si>
  <si>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</si>
  <si>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</si>
  <si>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</si>
  <si>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</si>
  <si>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</si>
  <si>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</si>
  <si>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</si>
  <si>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</si>
  <si>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</si>
  <si>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</si>
  <si>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</si>
  <si>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</si>
  <si>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</si>
  <si>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</si>
  <si>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</si>
  <si>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</si>
  <si>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</si>
  <si>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</si>
  <si>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</si>
  <si>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</si>
  <si>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</si>
  <si>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</si>
  <si>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</si>
  <si>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</si>
  <si>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</si>
  <si>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</si>
  <si>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</si>
  <si>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</si>
  <si>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</si>
  <si>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</si>
  <si>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</si>
  <si>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</si>
  <si>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</si>
  <si>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</si>
  <si>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</si>
  <si>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</si>
  <si>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</si>
  <si>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</si>
  <si>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</si>
  <si>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</si>
  <si>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</si>
  <si>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</si>
  <si>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</si>
  <si>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</si>
  <si>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</si>
  <si>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</si>
  <si>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</si>
  <si>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</si>
  <si>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</si>
  <si>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</si>
  <si>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</si>
  <si>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</si>
  <si>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</si>
  <si>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</si>
  <si>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</si>
  <si>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</si>
  <si>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</si>
  <si>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</si>
  <si>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</si>
  <si>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</si>
  <si>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</si>
  <si>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</si>
  <si>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</si>
  <si>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</si>
  <si>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</si>
  <si>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</si>
  <si>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</si>
  <si>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</si>
  <si>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</si>
  <si>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</si>
  <si>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</si>
  <si>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</si>
  <si>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</si>
  <si>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</si>
  <si>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</si>
  <si>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</si>
  <si>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</si>
  <si>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</si>
  <si>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</si>
  <si>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</si>
  <si>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</si>
  <si>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</si>
  <si>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</si>
  <si>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</si>
  <si>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</si>
  <si>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</si>
  <si>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</si>
  <si>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</si>
  <si>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</si>
  <si>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</si>
  <si>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</si>
  <si>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</si>
  <si>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</si>
  <si>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</si>
  <si>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</si>
  <si>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</si>
  <si>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</si>
  <si>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</si>
  <si>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</si>
  <si>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</si>
  <si>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</si>
  <si>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</si>
  <si>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</si>
  <si>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</si>
  <si>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</si>
  <si>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</si>
  <si>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</si>
  <si>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</si>
  <si>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</si>
  <si>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</si>
  <si>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</si>
  <si>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</si>
  <si>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</si>
  <si>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</si>
  <si>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</si>
  <si>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</si>
  <si>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</si>
  <si>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</si>
  <si>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</si>
  <si>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</si>
  <si>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</si>
  <si>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</si>
  <si>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</si>
  <si>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</si>
  <si>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</si>
  <si>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</si>
  <si>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</si>
  <si>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</si>
  <si>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</si>
  <si>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</si>
  <si>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</si>
  <si>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</si>
  <si>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</si>
  <si>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</si>
  <si>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</si>
  <si>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</si>
  <si>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</si>
  <si>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</si>
  <si>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</si>
  <si>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</si>
  <si>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</si>
  <si>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</si>
  <si>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</si>
  <si>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</si>
  <si>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</si>
  <si>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</si>
  <si>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</si>
  <si>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</si>
  <si>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</si>
  <si>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</si>
  <si>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</si>
  <si>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</si>
  <si>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</si>
  <si>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</si>
  <si>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</si>
  <si>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</si>
  <si>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</si>
  <si>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</si>
  <si>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</si>
  <si>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</si>
  <si>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</si>
  <si>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</si>
  <si>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</si>
  <si>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</si>
  <si>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</si>
  <si>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</si>
  <si>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</si>
  <si>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</si>
  <si>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</si>
  <si>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</si>
  <si>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</si>
  <si>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</si>
  <si>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</si>
  <si>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</si>
  <si>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</si>
  <si>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</si>
  <si>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</si>
  <si>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</si>
  <si>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</si>
  <si>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</si>
  <si>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</si>
  <si>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</si>
  <si>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</si>
  <si>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</si>
  <si>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</si>
  <si>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</si>
  <si>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</si>
  <si>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</si>
  <si>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</si>
  <si>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</si>
  <si>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</si>
  <si>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</si>
  <si>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</si>
  <si>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</si>
  <si>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</si>
  <si>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</si>
  <si>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</si>
  <si>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</si>
  <si>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</si>
  <si>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</si>
  <si>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</si>
  <si>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</si>
  <si>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</si>
  <si>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</si>
  <si>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</si>
  <si>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</si>
  <si>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</si>
  <si>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</si>
  <si>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</si>
  <si>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</si>
  <si>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</si>
  <si>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</si>
  <si>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</si>
  <si>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</si>
  <si>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</si>
  <si>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</si>
  <si>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</si>
  <si>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</si>
  <si>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</si>
  <si>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</si>
  <si>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</si>
  <si>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</si>
  <si>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</si>
  <si>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</si>
  <si>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</si>
  <si>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</si>
  <si>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</si>
  <si>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</si>
  <si>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</si>
  <si>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</si>
  <si>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</si>
  <si>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</si>
  <si>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</si>
  <si>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</si>
  <si>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</si>
  <si>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</si>
  <si>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</si>
  <si>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</si>
  <si>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</si>
  <si>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</si>
  <si>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</si>
  <si>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</si>
  <si>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</si>
  <si>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</si>
  <si>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</si>
  <si>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</si>
  <si>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</si>
  <si>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</si>
  <si>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</si>
  <si>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</si>
  <si>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</si>
  <si>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</si>
  <si>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</si>
  <si>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</si>
  <si>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</si>
  <si>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</si>
  <si>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</si>
  <si>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</si>
  <si>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</si>
  <si>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</si>
  <si>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</si>
  <si>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</si>
  <si>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</si>
  <si>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</si>
  <si>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</si>
  <si>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</si>
  <si>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</si>
  <si>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</si>
  <si>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</si>
  <si>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</si>
  <si>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</si>
  <si>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</si>
  <si>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</si>
  <si>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</si>
  <si>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</si>
  <si>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</si>
  <si>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</si>
  <si>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</si>
  <si>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</si>
  <si>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</si>
  <si>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</si>
  <si>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</si>
  <si>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</si>
  <si>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</si>
  <si>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</si>
  <si>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</si>
  <si>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</si>
  <si>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</si>
  <si>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</si>
  <si>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</si>
  <si>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</si>
  <si>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</si>
  <si>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</si>
  <si>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</si>
  <si>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</si>
  <si>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</si>
  <si>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</si>
  <si>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</si>
  <si>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</si>
  <si>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</si>
  <si>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</si>
  <si>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</si>
  <si>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</si>
  <si>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</si>
  <si>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</si>
  <si>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</si>
  <si>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</si>
  <si>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</si>
  <si>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</si>
  <si>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</si>
  <si>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</si>
  <si>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</si>
  <si>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</si>
  <si>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</si>
  <si>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</si>
  <si>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</si>
  <si>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</si>
  <si>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</si>
  <si>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</si>
  <si>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</si>
  <si>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</si>
  <si>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</si>
  <si>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</si>
  <si>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</si>
  <si>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</si>
  <si>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</si>
  <si>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</si>
  <si>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</si>
  <si>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</si>
  <si>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</si>
  <si>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</si>
  <si>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</si>
  <si>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</si>
  <si>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</si>
  <si>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</si>
  <si>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</si>
  <si>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</si>
  <si>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</si>
  <si>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</si>
  <si>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</si>
  <si>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</si>
  <si>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</si>
  <si>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</si>
  <si>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</si>
  <si>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</si>
  <si>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</si>
  <si>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</si>
  <si>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</si>
  <si>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</si>
  <si>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</si>
  <si>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</si>
  <si>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</si>
  <si>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</si>
  <si>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</si>
  <si>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</si>
  <si>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</si>
  <si>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</si>
  <si>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</si>
  <si>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</si>
  <si>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</si>
  <si>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</si>
  <si>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</si>
  <si>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</si>
  <si>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</si>
  <si>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</si>
  <si>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</si>
  <si>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</si>
  <si>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</si>
  <si>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</si>
  <si>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</si>
  <si>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</si>
  <si>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</si>
  <si>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</si>
  <si>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</si>
  <si>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</si>
  <si>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</si>
  <si>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</si>
  <si>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</si>
  <si>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</si>
  <si>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</si>
  <si>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</si>
  <si>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</si>
  <si>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</si>
  <si>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</si>
  <si>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</si>
  <si>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</si>
  <si>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</si>
  <si>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</si>
  <si>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</si>
  <si>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</si>
  <si>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</si>
  <si>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</si>
  <si>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</si>
  <si>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</si>
  <si>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</si>
  <si>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</si>
  <si>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</si>
  <si>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</si>
  <si>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</si>
  <si>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</si>
  <si>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</si>
  <si>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</si>
  <si>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</si>
  <si>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</si>
  <si>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</si>
  <si>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</si>
  <si>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</si>
  <si>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</si>
  <si>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</si>
  <si>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</si>
  <si>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</si>
  <si>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</si>
  <si>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</si>
  <si>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</si>
  <si>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</si>
  <si>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</si>
  <si>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</si>
  <si>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</si>
  <si>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</si>
  <si>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</si>
  <si>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</si>
  <si>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</si>
  <si>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</si>
  <si>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</si>
  <si>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</si>
  <si>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</si>
  <si>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</si>
  <si>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</si>
  <si>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</si>
  <si>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</si>
  <si>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</si>
  <si>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</si>
  <si>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</si>
  <si>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</si>
  <si>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</si>
  <si>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</si>
  <si>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</si>
  <si>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</si>
  <si>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</si>
  <si>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</si>
  <si>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</si>
  <si>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</si>
  <si>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</si>
  <si>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</si>
  <si>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</si>
  <si>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</si>
  <si>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</si>
  <si>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</si>
  <si>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</si>
  <si>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</si>
  <si>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</si>
  <si>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</si>
  <si>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</si>
  <si>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</si>
  <si>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</si>
  <si>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</si>
  <si>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</si>
  <si>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</si>
  <si>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</si>
  <si>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</si>
  <si>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</si>
  <si>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</si>
  <si>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</si>
  <si>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</si>
  <si>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</si>
  <si>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</si>
  <si>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</si>
  <si>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</si>
  <si>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</si>
  <si>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</si>
  <si>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</si>
  <si>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</si>
  <si>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</si>
  <si>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</si>
  <si>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</si>
  <si>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</si>
  <si>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</si>
  <si>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</si>
  <si>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</si>
  <si>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</si>
  <si>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</si>
  <si>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</si>
  <si>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</si>
  <si>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</si>
  <si>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</si>
  <si>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</si>
  <si>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</si>
  <si>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</si>
  <si>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</si>
  <si>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</si>
  <si>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</si>
  <si>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</si>
  <si>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</si>
  <si>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</si>
  <si>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</si>
  <si>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</si>
  <si>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</si>
  <si>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</si>
  <si>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</si>
  <si>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</si>
  <si>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</si>
  <si>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</si>
  <si>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</si>
  <si>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</si>
  <si>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</si>
  <si>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</si>
  <si>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</si>
  <si>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</si>
  <si>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</si>
  <si>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</si>
  <si>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</si>
  <si>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</si>
  <si>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</si>
  <si>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</si>
  <si>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</si>
  <si>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</si>
  <si>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</si>
  <si>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</si>
  <si>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</si>
  <si>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</si>
  <si>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</si>
  <si>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</si>
  <si>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</si>
  <si>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</si>
  <si>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</si>
  <si>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</si>
  <si>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</si>
  <si>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</si>
  <si>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</si>
  <si>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</si>
  <si>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</si>
  <si>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</si>
  <si>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</si>
  <si>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</si>
  <si>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</si>
  <si>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</si>
  <si>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</si>
  <si>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</si>
  <si>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</si>
  <si>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</si>
  <si>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</si>
  <si>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</si>
  <si>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</si>
  <si>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</si>
  <si>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</si>
  <si>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</si>
  <si>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</si>
  <si>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</si>
  <si>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</si>
  <si>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</si>
  <si>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</si>
  <si>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</si>
  <si>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</si>
  <si>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</si>
  <si>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</si>
  <si>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</si>
  <si>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</si>
  <si>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</si>
  <si>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</si>
  <si>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</si>
  <si>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</si>
  <si>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</si>
  <si>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</si>
  <si>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</si>
  <si>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</si>
  <si>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</si>
  <si>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</si>
  <si>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</si>
  <si>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</si>
  <si>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</si>
  <si>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</si>
  <si>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</si>
  <si>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</si>
  <si>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</si>
  <si>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</si>
  <si>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</si>
  <si>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</si>
  <si>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</si>
  <si>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</si>
  <si>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</si>
  <si>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</si>
  <si>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</si>
  <si>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</si>
  <si>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</si>
  <si>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</si>
  <si>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</si>
  <si>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</si>
  <si>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</si>
  <si>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</si>
  <si>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</si>
  <si>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</si>
  <si>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</si>
  <si>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</si>
  <si>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</si>
  <si>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</si>
  <si>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</si>
  <si>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</si>
  <si>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</si>
  <si>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</si>
  <si>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</si>
  <si>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</si>
  <si>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</si>
  <si>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</si>
  <si>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</si>
  <si>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</si>
  <si>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</si>
  <si>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</si>
  <si>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</si>
  <si>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</si>
  <si>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</si>
  <si>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</si>
  <si>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</si>
  <si>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</si>
  <si>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</si>
  <si>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</si>
  <si>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</si>
  <si>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</si>
  <si>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</si>
  <si>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</si>
  <si>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</si>
  <si>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</si>
  <si>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</si>
  <si>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</si>
  <si>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</si>
  <si>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</si>
  <si>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</si>
  <si>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</si>
  <si>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</si>
  <si>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</si>
  <si>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</si>
  <si>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</si>
  <si>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</si>
  <si>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</si>
  <si>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</si>
  <si>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</si>
  <si>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</si>
  <si>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</si>
  <si>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</si>
  <si>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</si>
  <si>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</si>
  <si>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</si>
  <si>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</si>
  <si>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</si>
  <si>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</si>
  <si>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</si>
  <si>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</si>
  <si>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</si>
  <si>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</si>
  <si>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</si>
  <si>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</si>
  <si>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</si>
  <si>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</si>
  <si>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</si>
  <si>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</si>
  <si>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</si>
  <si>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</si>
  <si>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</si>
  <si>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</si>
  <si>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</si>
  <si>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</si>
  <si>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</si>
  <si>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</si>
  <si>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</si>
  <si>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</si>
  <si>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</si>
  <si>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</si>
  <si>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</si>
  <si>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</si>
  <si>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</si>
  <si>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</si>
  <si>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</si>
  <si>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</si>
  <si>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</si>
  <si>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</si>
  <si>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</si>
  <si>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</si>
  <si>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</si>
  <si>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</si>
  <si>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</si>
  <si>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</si>
  <si>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</si>
  <si>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</si>
  <si>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</si>
  <si>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</si>
  <si>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</si>
  <si>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</si>
  <si>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</si>
  <si>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</si>
  <si>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</si>
  <si>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</si>
  <si>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</si>
  <si>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</si>
  <si>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</si>
  <si>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</si>
  <si>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</si>
  <si>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</si>
  <si>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</si>
  <si>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</si>
  <si>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</si>
  <si>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</si>
  <si>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</si>
  <si>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</si>
  <si>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</si>
  <si>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</si>
  <si>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</si>
  <si>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</si>
  <si>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</si>
  <si>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</si>
  <si>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</si>
  <si>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</si>
  <si>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</si>
  <si>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</si>
  <si>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</si>
  <si>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</si>
  <si>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</si>
  <si>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</si>
  <si>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</si>
  <si>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</si>
  <si>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</si>
  <si>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</si>
  <si>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</si>
  <si>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</si>
  <si>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</si>
  <si>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</si>
  <si>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</si>
  <si>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</si>
  <si>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</si>
  <si>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</si>
  <si>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</si>
  <si>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</si>
  <si>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</si>
  <si>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</si>
  <si>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</si>
  <si>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</si>
  <si>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</si>
  <si>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</si>
  <si>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</si>
  <si>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</si>
  <si>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</si>
  <si>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</si>
  <si>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</si>
  <si>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</si>
  <si>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</si>
  <si>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</si>
  <si>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</si>
  <si>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</si>
  <si>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</si>
  <si>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</si>
  <si>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</si>
  <si>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</si>
  <si>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</si>
  <si>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</si>
  <si>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</si>
  <si>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</si>
  <si>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</si>
  <si>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</si>
  <si>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</si>
  <si>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</si>
  <si>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</si>
  <si>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</si>
  <si>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</si>
  <si>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</si>
  <si>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</si>
  <si>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</si>
  <si>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</si>
  <si>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</si>
  <si>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</si>
  <si>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</si>
  <si>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</si>
  <si>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</si>
  <si>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</si>
  <si>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</si>
  <si>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</si>
  <si>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</si>
  <si>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</si>
  <si>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</si>
  <si>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</si>
  <si>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</si>
  <si>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</si>
  <si>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</si>
  <si>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</si>
  <si>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</si>
  <si>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</si>
  <si>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</si>
  <si>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</si>
  <si>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</si>
  <si>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</si>
  <si>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</si>
  <si>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</si>
  <si>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</si>
  <si>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</si>
  <si>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</si>
  <si>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</si>
  <si>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</si>
  <si>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</si>
  <si>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</si>
  <si>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</si>
  <si>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</si>
  <si>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</si>
  <si>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</si>
  <si>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</si>
  <si>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</si>
  <si>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</si>
  <si>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</si>
  <si>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</si>
  <si>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</si>
  <si>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</si>
  <si>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</si>
  <si>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</si>
  <si>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</si>
  <si>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</si>
  <si>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</si>
  <si>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</si>
  <si>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</si>
  <si>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</si>
  <si>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</si>
  <si>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</si>
  <si>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</si>
  <si>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</si>
  <si>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</si>
  <si>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</si>
  <si>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</si>
  <si>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</si>
  <si>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</si>
  <si>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</si>
  <si>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</si>
  <si>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</si>
  <si>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</si>
  <si>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</si>
  <si>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</si>
  <si>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</si>
  <si>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</si>
  <si>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</si>
  <si>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</si>
  <si>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</si>
  <si>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</si>
  <si>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</si>
  <si>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</si>
  <si>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</si>
  <si>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</si>
  <si>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</si>
  <si>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</si>
  <si>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</si>
  <si>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</si>
  <si>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</si>
  <si>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</si>
  <si>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</si>
  <si>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</si>
  <si>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</si>
  <si>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</si>
  <si>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</si>
  <si>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</si>
  <si>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</si>
  <si>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</si>
  <si>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</si>
  <si>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</si>
  <si>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</si>
  <si>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</si>
  <si>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</si>
  <si>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</si>
  <si>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</si>
  <si>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</si>
  <si>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</si>
  <si>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</si>
  <si>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</si>
  <si>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</si>
  <si>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</si>
  <si>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</si>
  <si>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</si>
  <si>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</si>
  <si>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</si>
  <si>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</si>
  <si>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</si>
  <si>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</si>
  <si>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</si>
  <si>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</si>
  <si>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</si>
  <si>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</si>
  <si>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</si>
  <si>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</si>
  <si>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</si>
  <si>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</si>
  <si>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</si>
  <si>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</si>
  <si>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</si>
  <si>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</si>
  <si>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</si>
  <si>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</si>
  <si>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</si>
  <si>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</si>
  <si>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</si>
  <si>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</si>
  <si>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</si>
  <si>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</si>
  <si>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</si>
  <si>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</si>
  <si>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</si>
  <si>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</si>
  <si>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</si>
  <si>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</si>
  <si>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</si>
  <si>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</si>
  <si>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</si>
  <si>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</si>
  <si>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</si>
  <si>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</si>
  <si>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</si>
  <si>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</si>
  <si>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</si>
  <si>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</si>
  <si>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</si>
  <si>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</si>
  <si>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</si>
  <si>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</si>
  <si>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</si>
  <si>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</si>
  <si>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</si>
  <si>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</si>
  <si>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</si>
  <si>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</si>
  <si>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</si>
  <si>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</si>
  <si>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</si>
  <si>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</si>
  <si>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</si>
  <si>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</si>
  <si>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</si>
  <si>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</si>
  <si>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</si>
  <si>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</si>
  <si>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</si>
  <si>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</si>
  <si>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</si>
  <si>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</si>
  <si>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</si>
  <si>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</si>
  <si>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</si>
  <si>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</si>
  <si>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</si>
  <si>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</si>
  <si>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</si>
  <si>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</si>
  <si>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</si>
  <si>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</si>
  <si>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</si>
  <si>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</si>
  <si>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</si>
  <si>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</si>
  <si>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</si>
  <si>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</si>
  <si>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</si>
  <si>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</si>
  <si>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</si>
  <si>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</si>
  <si>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</si>
  <si>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</si>
  <si>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</si>
  <si>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</si>
  <si>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</si>
  <si>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</si>
  <si>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</si>
  <si>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</si>
  <si>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</si>
  <si>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</si>
  <si>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</si>
  <si>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</si>
  <si>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</si>
  <si>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</si>
  <si>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</si>
  <si>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</si>
  <si>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</si>
  <si>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</si>
  <si>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</si>
  <si>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</si>
  <si>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</si>
  <si>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</si>
  <si>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</si>
  <si>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</si>
  <si>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</si>
  <si>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</si>
  <si>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</si>
  <si>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</si>
  <si>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</si>
  <si>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</si>
  <si>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</si>
  <si>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</si>
  <si>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</si>
  <si>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</si>
  <si>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</si>
  <si>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</si>
  <si>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</si>
  <si>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</si>
  <si>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</si>
  <si>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</si>
  <si>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</si>
  <si>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</si>
  <si>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</si>
  <si>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</si>
  <si>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</si>
  <si>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</si>
  <si>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</si>
  <si>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</si>
  <si>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</si>
  <si>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</si>
  <si>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</si>
  <si>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</si>
  <si>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</si>
  <si>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</si>
  <si>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</si>
  <si>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</si>
  <si>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</si>
  <si>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</si>
  <si>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</si>
  <si>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</si>
  <si>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</si>
  <si>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</si>
  <si>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</si>
  <si>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</si>
  <si>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</si>
  <si>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</si>
  <si>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</si>
  <si>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</si>
  <si>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</si>
  <si>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</si>
  <si>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</si>
  <si>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</si>
  <si>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</si>
  <si>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</si>
  <si>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</si>
  <si>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</si>
  <si>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</si>
  <si>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</si>
  <si>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</si>
  <si>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</si>
  <si>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</si>
  <si>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</si>
  <si>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</si>
  <si>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</si>
  <si>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</si>
  <si>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</si>
  <si>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</si>
  <si>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</si>
  <si>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</si>
  <si>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</si>
  <si>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</si>
  <si>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</si>
  <si>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</si>
  <si>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</si>
  <si>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</si>
  <si>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</si>
  <si>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</si>
  <si>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</si>
  <si>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</si>
  <si>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</si>
  <si>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</si>
  <si>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</si>
  <si>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</si>
  <si>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</si>
  <si>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</si>
  <si>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</si>
  <si>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</si>
  <si>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</si>
  <si>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</si>
  <si>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</si>
  <si>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</si>
  <si>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</si>
  <si>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</si>
  <si>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</si>
  <si>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</si>
  <si>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</si>
  <si>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</si>
  <si>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</si>
  <si>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</si>
  <si>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</si>
  <si>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</si>
  <si>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</si>
  <si>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</si>
  <si>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</si>
  <si>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</si>
  <si>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</si>
  <si>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</si>
  <si>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</si>
  <si>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</si>
  <si>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</si>
  <si>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</si>
  <si>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</si>
  <si>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</si>
  <si>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</si>
  <si>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</si>
  <si>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</si>
  <si>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</si>
  <si>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</si>
  <si>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</si>
  <si>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</si>
  <si>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</si>
  <si>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</si>
  <si>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</si>
  <si>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</si>
  <si>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</si>
  <si>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</si>
  <si>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</si>
  <si>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</si>
  <si>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</si>
  <si>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</si>
  <si>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</si>
  <si>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</si>
  <si>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</si>
  <si>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</si>
  <si>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</si>
  <si>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</si>
  <si>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</si>
  <si>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</si>
  <si>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</si>
  <si>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</si>
  <si>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</si>
  <si>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</si>
  <si>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</si>
  <si>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</si>
  <si>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</si>
  <si>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</si>
  <si>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</si>
  <si>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</si>
  <si>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</si>
  <si>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</si>
  <si>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</si>
  <si>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</si>
  <si>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</si>
  <si>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</si>
  <si>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</si>
  <si>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</si>
  <si>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</si>
  <si>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</si>
  <si>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</si>
  <si>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</si>
  <si>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</si>
  <si>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</si>
  <si>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</si>
  <si>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</si>
  <si>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</si>
  <si>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</si>
  <si>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</si>
  <si>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</si>
  <si>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</si>
  <si>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</si>
  <si>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</si>
  <si>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</si>
  <si>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</si>
  <si>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</si>
  <si>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</si>
  <si>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</si>
  <si>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</si>
  <si>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</si>
  <si>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</si>
  <si>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</si>
  <si>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</si>
  <si>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</si>
  <si>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</si>
  <si>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</si>
  <si>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</si>
  <si>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</si>
  <si>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</si>
  <si>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</si>
  <si>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</si>
  <si>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</si>
  <si>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</si>
  <si>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</si>
  <si>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</si>
  <si>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</si>
  <si>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</si>
  <si>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</si>
  <si>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</si>
  <si>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</si>
  <si>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</si>
  <si>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</si>
  <si>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</si>
  <si>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</si>
  <si>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</si>
  <si>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</si>
  <si>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</si>
  <si>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</si>
  <si>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</si>
  <si>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</si>
  <si>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</si>
  <si>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</si>
  <si>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</si>
  <si>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</si>
  <si>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</si>
  <si>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</si>
  <si>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</si>
  <si>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</si>
  <si>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</si>
  <si>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</si>
  <si>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</si>
  <si>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</si>
  <si>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</si>
  <si>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</si>
  <si>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</si>
  <si>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</si>
  <si>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</si>
  <si>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</si>
  <si>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</si>
  <si>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</si>
  <si>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</si>
  <si>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</si>
  <si>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</si>
  <si>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</si>
  <si>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</si>
  <si>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</si>
  <si>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</si>
  <si>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</si>
  <si>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</si>
  <si>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</si>
  <si>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</si>
  <si>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</si>
  <si>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</si>
  <si>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</si>
  <si>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</si>
  <si>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</si>
  <si>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</si>
  <si>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</si>
  <si>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</si>
  <si>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</si>
  <si>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</si>
  <si>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</si>
  <si>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</si>
  <si>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</si>
  <si>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</si>
  <si>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</si>
  <si>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</si>
  <si>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</si>
  <si>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</si>
  <si>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</si>
  <si>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</si>
  <si>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</si>
  <si>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</si>
  <si>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</si>
  <si>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</si>
  <si>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</si>
  <si>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</si>
  <si>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</si>
  <si>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</si>
  <si>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</si>
  <si>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</si>
  <si>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</si>
  <si>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</si>
  <si>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</si>
  <si>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</si>
  <si>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</si>
  <si>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</si>
  <si>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</si>
  <si>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</si>
  <si>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</si>
  <si>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</si>
  <si>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</si>
  <si>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</si>
  <si>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</si>
  <si>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</si>
  <si>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</si>
  <si>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</si>
  <si>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</si>
  <si>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</si>
  <si>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</si>
  <si>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</si>
  <si>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</si>
  <si>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</si>
  <si>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</si>
  <si>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</si>
  <si>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</si>
  <si>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</si>
  <si>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</si>
  <si>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</si>
  <si>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</si>
  <si>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</si>
  <si>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</si>
  <si>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</si>
  <si>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</si>
  <si>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</si>
  <si>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</si>
  <si>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</si>
  <si>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</si>
  <si>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</si>
  <si>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</si>
  <si>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</si>
  <si>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</si>
  <si>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</si>
  <si>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</si>
  <si>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</si>
  <si>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</si>
  <si>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</si>
  <si>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</si>
  <si>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</si>
  <si>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</si>
  <si>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</si>
  <si>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</si>
  <si>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</si>
  <si>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</si>
  <si>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</si>
  <si>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</si>
  <si>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</si>
  <si>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</si>
  <si>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</si>
  <si>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</si>
  <si>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</si>
  <si>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</si>
  <si>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</si>
  <si>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</si>
  <si>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</si>
  <si>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</si>
  <si>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</si>
  <si>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</si>
  <si>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</si>
  <si>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</si>
  <si>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</si>
  <si>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</si>
  <si>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</si>
  <si>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</si>
  <si>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</si>
  <si>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</si>
  <si>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</si>
  <si>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</si>
  <si>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</si>
  <si>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</si>
  <si>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</si>
  <si>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</si>
  <si>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</si>
  <si>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</si>
  <si>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</si>
  <si>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</si>
  <si>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</si>
  <si>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</si>
  <si>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</si>
  <si>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</si>
  <si>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</si>
  <si>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</si>
  <si>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</si>
  <si>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</si>
  <si>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</si>
  <si>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</si>
  <si>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</si>
  <si>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</si>
  <si>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</si>
  <si>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</si>
  <si>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</si>
  <si>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</si>
  <si>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</si>
  <si>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</si>
  <si>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</si>
  <si>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</si>
  <si>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</si>
  <si>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</si>
  <si>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</si>
  <si>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</si>
  <si>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</si>
  <si>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</si>
  <si>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</si>
  <si>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</si>
  <si>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</si>
  <si>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</si>
  <si>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</si>
  <si>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</si>
  <si>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</si>
  <si>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</si>
  <si>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</si>
  <si>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</si>
  <si>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</si>
  <si>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</si>
  <si>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</si>
  <si>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</si>
  <si>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</si>
  <si>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</si>
  <si>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</si>
  <si>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</si>
  <si>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</si>
  <si>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</si>
  <si>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</si>
  <si>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</si>
  <si>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</si>
  <si>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</si>
  <si>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</si>
  <si>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</si>
  <si>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</si>
  <si>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</si>
  <si>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</si>
  <si>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</si>
  <si>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</si>
  <si>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</si>
  <si>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</si>
  <si>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</si>
  <si>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</si>
  <si>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</si>
  <si>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</si>
  <si>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</si>
  <si>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</si>
  <si>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</si>
  <si>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</si>
  <si>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</si>
  <si>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</si>
  <si>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</si>
  <si>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</si>
  <si>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</si>
  <si>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</si>
  <si>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</si>
  <si>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</si>
  <si>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</si>
  <si>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</si>
  <si>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</si>
  <si>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</si>
  <si>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</si>
  <si>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</si>
  <si>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</si>
  <si>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</si>
  <si>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</si>
  <si>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</si>
  <si>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</si>
  <si>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</si>
  <si>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</si>
  <si>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</si>
  <si>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</si>
  <si>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</si>
  <si>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</si>
  <si>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</si>
  <si>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</si>
  <si>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</si>
  <si>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</si>
  <si>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</si>
  <si>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</si>
  <si>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</si>
  <si>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</si>
  <si>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</si>
  <si>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</si>
  <si>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</si>
  <si>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</si>
  <si>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</si>
  <si>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</si>
  <si>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</si>
  <si>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</si>
  <si>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</si>
  <si>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</si>
  <si>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</si>
  <si>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</si>
  <si>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</si>
  <si>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</si>
  <si>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</si>
  <si>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</si>
  <si>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</si>
  <si>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</si>
  <si>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</si>
  <si>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</si>
  <si>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</si>
  <si>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</si>
  <si>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</si>
  <si>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</si>
  <si>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</si>
  <si>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</si>
  <si>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</si>
  <si>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</si>
  <si>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</si>
  <si>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</si>
  <si>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</si>
  <si>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</si>
  <si>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</si>
  <si>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</si>
  <si>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</si>
  <si>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</si>
  <si>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</si>
  <si>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</si>
  <si>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</si>
  <si>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</si>
  <si>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</si>
  <si>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</si>
  <si>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</si>
  <si>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</si>
  <si>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</si>
  <si>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</si>
  <si>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</si>
  <si>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</si>
  <si>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</si>
  <si>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</si>
  <si>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</si>
  <si>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</si>
  <si>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</si>
  <si>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</si>
  <si>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</si>
  <si>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</si>
  <si>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</si>
  <si>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</si>
  <si>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</si>
  <si>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</si>
  <si>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</si>
  <si>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</si>
  <si>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</si>
  <si>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</si>
  <si>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</si>
  <si>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</si>
  <si>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</si>
  <si>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</si>
  <si>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</si>
  <si>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</si>
  <si>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</si>
  <si>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</si>
  <si>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</si>
  <si>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</si>
  <si>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</si>
  <si>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</si>
  <si>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</si>
  <si>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</si>
  <si>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</si>
  <si>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</si>
  <si>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</si>
  <si>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</si>
  <si>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</si>
  <si>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</si>
  <si>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</si>
  <si>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</si>
  <si>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</si>
  <si>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</si>
  <si>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</si>
  <si>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</si>
  <si>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</si>
  <si>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</si>
  <si>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</si>
  <si>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</si>
  <si>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</si>
  <si>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</si>
  <si>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</si>
  <si>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</si>
  <si>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</si>
  <si>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</si>
  <si>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</si>
  <si>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</si>
  <si>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</si>
  <si>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</si>
  <si>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</si>
  <si>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</si>
  <si>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</si>
  <si>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</si>
  <si>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</si>
  <si>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</si>
  <si>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</si>
  <si>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</si>
  <si>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</si>
  <si>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</si>
  <si>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</si>
  <si>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</si>
  <si>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</si>
  <si>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</si>
  <si>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</si>
  <si>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</si>
  <si>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</si>
  <si>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</si>
  <si>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</si>
  <si>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</si>
  <si>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</si>
  <si>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</si>
  <si>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</si>
  <si>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</si>
  <si>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</si>
  <si>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</si>
  <si>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</si>
  <si>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</si>
  <si>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</si>
  <si>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</si>
  <si>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</si>
  <si>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</si>
  <si>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</si>
  <si>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</si>
  <si>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</si>
  <si>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</si>
  <si>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</si>
  <si>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</si>
  <si>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</si>
  <si>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</si>
  <si>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</si>
  <si>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</si>
  <si>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</si>
  <si>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</si>
  <si>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</si>
  <si>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</si>
  <si>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</si>
  <si>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</si>
  <si>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</si>
  <si>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</si>
  <si>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</si>
  <si>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</si>
  <si>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</si>
  <si>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</si>
  <si>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</si>
  <si>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</si>
  <si>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</si>
  <si>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</si>
  <si>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</si>
  <si>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</si>
  <si>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</si>
  <si>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</si>
  <si>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</si>
  <si>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</si>
  <si>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</si>
  <si>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</si>
  <si>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</si>
  <si>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</si>
  <si>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</si>
  <si>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</si>
  <si>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</si>
  <si>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</si>
  <si>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</si>
  <si>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</si>
  <si>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</si>
  <si>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</si>
  <si>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</si>
  <si>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</si>
  <si>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</si>
  <si>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</si>
  <si>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</si>
  <si>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</si>
  <si>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</si>
  <si>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</si>
  <si>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</si>
  <si>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</si>
  <si>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</si>
  <si>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</si>
  <si>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</si>
  <si>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</si>
  <si>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</si>
  <si>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</si>
  <si>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</si>
  <si>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</si>
  <si>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</si>
  <si>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</si>
  <si>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</si>
  <si>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</si>
  <si>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</si>
  <si>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</si>
  <si>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</si>
  <si>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</si>
  <si>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</si>
  <si>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</si>
  <si>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</si>
  <si>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</si>
  <si>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</si>
  <si>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</si>
  <si>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</si>
  <si>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</si>
  <si>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</si>
  <si>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</si>
  <si>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</si>
  <si>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</si>
  <si>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</si>
  <si>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</si>
  <si>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</si>
  <si>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</si>
  <si>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</si>
  <si>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</si>
  <si>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</si>
  <si>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</si>
  <si>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</si>
  <si>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</si>
  <si>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</si>
  <si>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</si>
  <si>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</si>
  <si>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</si>
  <si>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</si>
  <si>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</si>
  <si>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</si>
  <si>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</si>
  <si>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</si>
  <si>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</si>
  <si>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</si>
  <si>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</si>
  <si>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</si>
  <si>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</si>
  <si>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</si>
  <si>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</si>
  <si>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</si>
  <si>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</si>
  <si>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</si>
  <si>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</si>
  <si>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</si>
  <si>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</si>
  <si>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</si>
  <si>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</si>
  <si>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</si>
  <si>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</si>
  <si>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</si>
  <si>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</si>
  <si>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</si>
  <si>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</si>
  <si>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</si>
  <si>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</si>
  <si>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</si>
  <si>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</si>
  <si>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</si>
  <si>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</si>
  <si>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</si>
  <si>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</si>
  <si>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</si>
  <si>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</si>
  <si>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</si>
  <si>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</si>
  <si>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</si>
  <si>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</si>
  <si>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</si>
  <si>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</si>
  <si>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</si>
  <si>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</si>
  <si>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</si>
  <si>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</si>
  <si>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</si>
  <si>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</si>
  <si>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</si>
  <si>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</si>
  <si>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</si>
  <si>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</si>
  <si>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</si>
  <si>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</si>
  <si>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</si>
  <si>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</si>
  <si>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</si>
  <si>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</si>
  <si>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</si>
  <si>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</si>
  <si>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</si>
  <si>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</si>
  <si>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</si>
  <si>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</si>
  <si>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</si>
  <si>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</si>
  <si>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</si>
  <si>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</si>
  <si>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</si>
  <si>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</si>
  <si>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</si>
  <si>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</si>
  <si>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</si>
  <si>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</si>
  <si>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</si>
  <si>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</si>
  <si>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</si>
  <si>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</si>
  <si>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</si>
  <si>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</si>
  <si>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</si>
  <si>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</si>
  <si>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</si>
  <si>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</si>
  <si>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</si>
  <si>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</si>
  <si>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</si>
  <si>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</si>
  <si>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</si>
  <si>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</si>
  <si>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</si>
  <si>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</si>
  <si>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</si>
  <si>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</si>
  <si>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</si>
  <si>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</si>
  <si>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</si>
  <si>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</si>
  <si>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</si>
  <si>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</si>
  <si>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</si>
  <si>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</si>
  <si>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</si>
  <si>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</si>
  <si>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</si>
  <si>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</si>
  <si>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</si>
  <si>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</si>
  <si>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</si>
  <si>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</si>
  <si>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</si>
  <si>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</si>
  <si>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</si>
  <si>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</si>
  <si>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</si>
  <si>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</si>
  <si>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</si>
  <si>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</si>
  <si>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</si>
  <si>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</si>
  <si>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</si>
  <si>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</si>
  <si>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</si>
  <si>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</si>
  <si>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</si>
  <si>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</si>
  <si>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</si>
  <si>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</si>
  <si>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</si>
  <si>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</si>
  <si>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</si>
  <si>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</si>
  <si>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</si>
  <si>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</si>
  <si>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</si>
  <si>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</si>
  <si>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</si>
  <si>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</si>
  <si>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</si>
  <si>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</si>
  <si>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</si>
  <si>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</si>
  <si>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</si>
  <si>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</si>
  <si>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</si>
  <si>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</si>
  <si>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</si>
  <si>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</si>
  <si>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</si>
  <si>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</si>
  <si>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</si>
  <si>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</si>
  <si>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</si>
  <si>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</si>
  <si>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</si>
  <si>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</si>
  <si>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</si>
  <si>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</si>
  <si>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</si>
  <si>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</si>
  <si>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</si>
  <si>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</si>
  <si>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</si>
  <si>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</si>
  <si>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</si>
  <si>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</si>
  <si>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</si>
  <si>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</si>
  <si>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</si>
  <si>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</si>
  <si>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</si>
  <si>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</si>
  <si>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</si>
  <si>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</si>
  <si>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</si>
  <si>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</si>
  <si>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</si>
  <si>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</si>
  <si>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</si>
  <si>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</si>
  <si>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</si>
  <si>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</si>
  <si>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</si>
  <si>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</si>
  <si>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</si>
  <si>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</si>
  <si>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</si>
  <si>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</si>
  <si>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</si>
  <si>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</si>
  <si>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</si>
  <si>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</si>
  <si>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</si>
  <si>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</si>
  <si>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</si>
  <si>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</si>
  <si>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</si>
  <si>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</si>
  <si>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</si>
  <si>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</si>
  <si>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</si>
  <si>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</si>
  <si>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</si>
  <si>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</si>
  <si>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</si>
  <si>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</si>
  <si>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</si>
  <si>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</si>
  <si>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</si>
  <si>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</si>
  <si>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</si>
  <si>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</si>
  <si>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</si>
  <si>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</si>
  <si>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</si>
  <si>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</si>
  <si>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</si>
  <si>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</si>
  <si>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</si>
  <si>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</si>
  <si>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</si>
  <si>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</si>
  <si>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</si>
  <si>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</si>
  <si>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</si>
  <si>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</si>
  <si>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</si>
  <si>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</si>
  <si>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</si>
  <si>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</si>
  <si>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</si>
  <si>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</si>
  <si>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</si>
  <si>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</si>
  <si>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</si>
  <si>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</si>
  <si>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</si>
  <si>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</si>
  <si>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</si>
  <si>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</si>
  <si>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</si>
  <si>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</si>
  <si>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</si>
  <si>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</si>
  <si>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</si>
  <si>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</si>
  <si>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</si>
  <si>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</si>
  <si>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</si>
  <si>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</si>
  <si>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</si>
  <si>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</si>
  <si>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</si>
  <si>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</si>
  <si>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</si>
  <si>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</si>
  <si>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</si>
  <si>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</si>
  <si>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</si>
  <si>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</si>
  <si>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</si>
  <si>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</si>
  <si>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</si>
  <si>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</si>
  <si>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</si>
  <si>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</si>
  <si>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</si>
  <si>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</si>
  <si>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</si>
  <si>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</si>
  <si>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</si>
  <si>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</si>
  <si>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</si>
  <si>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</si>
  <si>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</si>
  <si>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</si>
  <si>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</si>
  <si>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</si>
  <si>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</si>
  <si>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</si>
  <si>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</si>
  <si>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</si>
  <si>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</si>
  <si>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</si>
  <si>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</si>
  <si>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</si>
  <si>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</si>
  <si>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</si>
  <si>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</si>
  <si>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</si>
  <si>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</si>
  <si>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</si>
  <si>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</si>
  <si>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</si>
  <si>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</si>
  <si>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</si>
  <si>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</si>
  <si>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</si>
  <si>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</si>
  <si>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</si>
  <si>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</si>
  <si>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</si>
  <si>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</si>
  <si>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</si>
  <si>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</si>
  <si>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</si>
  <si>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</si>
  <si>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</si>
  <si>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</si>
  <si>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</si>
  <si>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</si>
  <si>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</si>
  <si>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</si>
  <si>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</si>
  <si>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</si>
  <si>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</si>
  <si>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</si>
  <si>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</si>
  <si>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</si>
  <si>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</si>
  <si>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</si>
  <si>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</si>
  <si>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</si>
  <si>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</si>
  <si>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</si>
  <si>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</si>
  <si>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</si>
  <si>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</si>
  <si>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</si>
  <si>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</si>
  <si>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</si>
  <si>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</si>
  <si>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</si>
  <si>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</si>
  <si>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</si>
  <si>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</si>
  <si>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</si>
  <si>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</si>
  <si>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</si>
  <si>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</si>
  <si>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</si>
  <si>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</si>
  <si>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</si>
  <si>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</si>
  <si>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</si>
  <si>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</si>
  <si>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</si>
  <si>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</si>
  <si>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</si>
  <si>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</si>
  <si>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</si>
  <si>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</si>
  <si>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</si>
  <si>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</si>
  <si>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</si>
  <si>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</si>
  <si>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</si>
  <si>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</si>
  <si>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</si>
  <si>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</si>
  <si>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</si>
  <si>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</si>
  <si>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</si>
  <si>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</si>
  <si>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</si>
  <si>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</si>
  <si>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</si>
  <si>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</si>
  <si>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</si>
  <si>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</si>
  <si>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</si>
  <si>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</si>
  <si>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</si>
  <si>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</si>
  <si>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</si>
  <si>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</si>
  <si>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</si>
  <si>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</si>
  <si>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</si>
  <si>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</si>
  <si>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</si>
  <si>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</si>
  <si>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</si>
  <si>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</si>
  <si>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</si>
  <si>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</si>
  <si>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</si>
  <si>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</si>
  <si>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</si>
  <si>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</si>
  <si>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</si>
  <si>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</si>
  <si>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</si>
  <si>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</si>
  <si>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</si>
  <si>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</si>
  <si>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</si>
  <si>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</si>
  <si>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</si>
  <si>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</si>
  <si>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</si>
  <si>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</si>
  <si>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</si>
  <si>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</si>
  <si>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</si>
  <si>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</si>
  <si>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</si>
  <si>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</si>
  <si>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</si>
  <si>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</si>
  <si>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</si>
  <si>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</si>
  <si>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</si>
  <si>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</si>
  <si>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</si>
  <si>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</si>
  <si>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</si>
  <si>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</si>
  <si>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</si>
  <si>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</si>
  <si>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</si>
  <si>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</si>
  <si>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</si>
  <si>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</si>
  <si>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</si>
  <si>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</si>
  <si>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</si>
  <si>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</si>
  <si>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</si>
  <si>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</si>
  <si>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</si>
  <si>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</si>
  <si>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</si>
  <si>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</si>
  <si>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</si>
  <si>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</si>
  <si>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</si>
  <si>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</si>
  <si>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</si>
  <si>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</si>
  <si>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</si>
  <si>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</si>
  <si>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</si>
  <si>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</si>
  <si>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</si>
  <si>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</si>
  <si>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</si>
  <si>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</si>
  <si>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</si>
  <si>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</si>
  <si>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</si>
  <si>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</si>
  <si>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</si>
  <si>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</si>
  <si>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</si>
  <si>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</si>
  <si>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</si>
  <si>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</si>
  <si>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</si>
  <si>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</si>
  <si>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</si>
  <si>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</si>
  <si>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</si>
  <si>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</si>
  <si>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</si>
  <si>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</si>
  <si>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</si>
  <si>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</si>
  <si>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</si>
  <si>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</si>
  <si>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</si>
  <si>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</si>
  <si>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</si>
  <si>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</si>
  <si>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</si>
  <si>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</si>
  <si>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</si>
  <si>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</si>
  <si>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</si>
  <si>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</si>
  <si>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</si>
  <si>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</si>
  <si>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</si>
  <si>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</si>
  <si>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</si>
  <si>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</si>
  <si>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</si>
  <si>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</si>
  <si>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</si>
  <si>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</si>
  <si>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</si>
  <si>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</si>
  <si>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</si>
  <si>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</si>
  <si>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</si>
  <si>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</si>
  <si>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</si>
  <si>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</si>
  <si>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</si>
  <si>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</si>
  <si>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</si>
  <si>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</si>
  <si>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</si>
  <si>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</si>
  <si>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</si>
  <si>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</si>
  <si>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</si>
  <si>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</si>
  <si>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</si>
  <si>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</si>
  <si>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</si>
  <si>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</si>
  <si>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</si>
  <si>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</si>
  <si>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</si>
  <si>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</si>
  <si>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</si>
  <si>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</si>
  <si>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</si>
  <si>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</si>
  <si>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</si>
  <si>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</si>
  <si>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</si>
  <si>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</si>
  <si>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</si>
  <si>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</si>
  <si>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</si>
  <si>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</si>
  <si>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</si>
  <si>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</si>
  <si>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</si>
  <si>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</si>
  <si>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</si>
  <si>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</si>
  <si>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</si>
  <si>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</si>
  <si>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</si>
  <si>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</si>
  <si>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</si>
  <si>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</si>
  <si>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</si>
  <si>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</si>
  <si>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</si>
  <si>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</si>
  <si>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</si>
  <si>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</si>
  <si>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</si>
  <si>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</si>
  <si>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</si>
  <si>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</si>
  <si>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</si>
  <si>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</si>
  <si>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</si>
  <si>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</si>
  <si>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</si>
  <si>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</si>
  <si>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</si>
  <si>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</si>
  <si>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</si>
  <si>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</si>
  <si>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</si>
  <si>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</si>
  <si>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</si>
  <si>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</si>
  <si>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</si>
  <si>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</si>
  <si>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</si>
  <si>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</si>
  <si>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</si>
  <si>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</si>
  <si>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</si>
  <si>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</si>
  <si>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</si>
  <si>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</si>
  <si>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</si>
  <si>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</si>
  <si>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</si>
  <si>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</si>
  <si>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</si>
  <si>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</si>
  <si>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</si>
  <si>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</si>
  <si>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</si>
  <si>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</si>
  <si>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</si>
  <si>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</si>
  <si>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</si>
  <si>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</si>
  <si>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</si>
  <si>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</si>
  <si>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</si>
  <si>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</si>
  <si>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</si>
  <si>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</si>
  <si>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</si>
  <si>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</si>
  <si>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</si>
  <si>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</si>
  <si>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</si>
  <si>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</si>
  <si>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</si>
  <si>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</si>
  <si>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</si>
  <si>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</si>
  <si>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</si>
  <si>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</si>
  <si>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</si>
  <si>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</si>
  <si>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</si>
  <si>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</si>
  <si>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</si>
  <si>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</si>
  <si>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</si>
  <si>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</si>
  <si>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</si>
  <si>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</si>
  <si>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</si>
  <si>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</si>
  <si>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</si>
  <si>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</si>
  <si>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</si>
  <si>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</si>
  <si>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</si>
  <si>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</si>
  <si>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</si>
  <si>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</si>
  <si>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</si>
  <si>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</si>
  <si>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</si>
  <si>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</si>
  <si>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</si>
  <si>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</si>
  <si>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</si>
  <si>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</si>
  <si>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</si>
  <si>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</si>
  <si>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</si>
  <si>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</si>
  <si>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</si>
  <si>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</si>
  <si>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</si>
  <si>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</si>
  <si>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</si>
  <si>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</si>
  <si>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</si>
  <si>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</si>
  <si>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</si>
  <si>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</si>
  <si>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</si>
  <si>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</si>
  <si>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</si>
  <si>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</si>
  <si>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</si>
  <si>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</si>
  <si>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</si>
  <si>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</si>
  <si>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</si>
  <si>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</si>
  <si>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</si>
  <si>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</si>
  <si>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</si>
  <si>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</si>
  <si>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</si>
  <si>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</si>
  <si>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</si>
  <si>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</si>
  <si>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</si>
  <si>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</si>
  <si>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</si>
  <si>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</si>
  <si>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</si>
  <si>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</si>
  <si>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</si>
  <si>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</si>
  <si>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</si>
  <si>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</si>
  <si>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</si>
  <si>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</si>
  <si>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</si>
  <si>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</si>
  <si>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</si>
  <si>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</si>
  <si>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</si>
  <si>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</si>
  <si>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</si>
  <si>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</si>
  <si>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</si>
  <si>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</si>
  <si>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</si>
  <si>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</si>
  <si>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</si>
  <si>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</si>
  <si>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</si>
  <si>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</si>
  <si>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</si>
  <si>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</si>
  <si>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</si>
  <si>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</si>
  <si>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</si>
  <si>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</si>
  <si>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</si>
  <si>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</si>
  <si>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</si>
  <si>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</si>
  <si>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</si>
  <si>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</si>
  <si>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</si>
  <si>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</si>
  <si>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</si>
  <si>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</si>
  <si>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</si>
  <si>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</si>
  <si>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</si>
  <si>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</si>
  <si>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</si>
  <si>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</si>
  <si>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</si>
  <si>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</si>
  <si>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</si>
  <si>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</si>
  <si>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</si>
  <si>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</si>
  <si>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</si>
  <si>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</si>
  <si>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</si>
  <si>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</si>
  <si>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</si>
  <si>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</si>
  <si>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</si>
  <si>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</si>
  <si>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</si>
  <si>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</si>
  <si>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</si>
  <si>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</si>
  <si>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</si>
  <si>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</si>
  <si>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</si>
  <si>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</si>
  <si>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</si>
  <si>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</si>
  <si>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</si>
  <si>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</si>
  <si>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</si>
  <si>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</si>
  <si>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</si>
  <si>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</si>
  <si>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</si>
  <si>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</si>
  <si>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</si>
  <si>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</si>
  <si>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</si>
  <si>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</si>
  <si>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</si>
  <si>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</si>
  <si>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</si>
  <si>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</si>
  <si>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</si>
  <si>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</si>
  <si>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</si>
  <si>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</si>
  <si>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</si>
  <si>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</si>
  <si>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</si>
  <si>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</si>
  <si>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</si>
  <si>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</si>
  <si>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</si>
  <si>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</si>
  <si>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</si>
  <si>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</si>
  <si>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</si>
  <si>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</si>
  <si>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</si>
  <si>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</si>
  <si>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</si>
  <si>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</si>
  <si>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</si>
  <si>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</si>
  <si>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</si>
  <si>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</si>
  <si>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</si>
  <si>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</si>
  <si>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</si>
  <si>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</si>
  <si>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</si>
  <si>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</si>
  <si>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</si>
  <si>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</si>
  <si>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</si>
  <si>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</si>
  <si>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</si>
  <si>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</si>
  <si>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</si>
  <si>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</si>
  <si>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</si>
  <si>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</si>
  <si>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</si>
  <si>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</si>
  <si>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</si>
  <si>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</si>
  <si>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</si>
  <si>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</si>
  <si>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</si>
  <si>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</si>
  <si>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</si>
  <si>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</si>
  <si>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</si>
  <si>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</si>
  <si>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</si>
  <si>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</si>
  <si>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</si>
  <si>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</si>
  <si>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</si>
  <si>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</si>
  <si>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</si>
  <si>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</si>
  <si>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</si>
  <si>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</si>
  <si>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</si>
  <si>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</si>
  <si>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</si>
  <si>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</si>
  <si>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</si>
  <si>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</si>
  <si>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</si>
  <si>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</si>
  <si>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</si>
  <si>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</si>
  <si>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</si>
  <si>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</si>
  <si>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</si>
  <si>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</si>
  <si>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</si>
  <si>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</si>
  <si>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</si>
  <si>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</si>
  <si>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</si>
  <si>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</si>
  <si>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</si>
  <si>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</si>
  <si>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</si>
  <si>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</si>
  <si>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</si>
  <si>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</si>
  <si>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</si>
  <si>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</si>
  <si>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</si>
  <si>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</si>
  <si>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</si>
  <si>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</si>
  <si>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</si>
  <si>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</si>
  <si>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</si>
  <si>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</si>
  <si>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</si>
  <si>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</si>
  <si>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</si>
  <si>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</si>
  <si>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</si>
  <si>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</si>
  <si>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</si>
  <si>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</si>
  <si>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</si>
  <si>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</si>
  <si>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</si>
  <si>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</si>
  <si>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</si>
  <si>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</si>
  <si>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</si>
  <si>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</si>
  <si>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</si>
  <si>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</si>
  <si>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</si>
  <si>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</si>
  <si>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</si>
  <si>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</si>
  <si>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</si>
  <si>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</si>
  <si>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</si>
  <si>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</si>
  <si>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</si>
  <si>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</si>
  <si>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</si>
  <si>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</si>
  <si>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</si>
  <si>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</si>
  <si>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</si>
  <si>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</si>
  <si>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</si>
  <si>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</si>
  <si>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</si>
  <si>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</si>
  <si>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</si>
  <si>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</si>
  <si>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</si>
  <si>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</si>
  <si>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</si>
  <si>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</si>
  <si>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</si>
  <si>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</si>
  <si>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</si>
  <si>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</si>
  <si>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</si>
  <si>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</si>
  <si>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</si>
  <si>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</si>
  <si>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</si>
  <si>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</si>
  <si>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</si>
  <si>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</si>
  <si>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</si>
  <si>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</si>
  <si>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</si>
  <si>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</si>
  <si>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</si>
  <si>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</si>
  <si>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</si>
  <si>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</si>
  <si>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</si>
  <si>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</si>
  <si>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</si>
  <si>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</si>
  <si>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</si>
  <si>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</si>
  <si>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</si>
  <si>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</si>
  <si>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</si>
  <si>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</si>
  <si>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</si>
  <si>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</si>
  <si>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</si>
  <si>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</si>
  <si>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</si>
  <si>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</si>
  <si>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</si>
  <si>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</si>
  <si>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</si>
  <si>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</si>
  <si>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</si>
  <si>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</si>
  <si>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</si>
  <si>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</si>
  <si>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</si>
  <si>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</si>
  <si>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</si>
  <si>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</si>
  <si>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</si>
  <si>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</si>
  <si>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</si>
  <si>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</si>
  <si>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</si>
  <si>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</si>
  <si>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</si>
  <si>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</si>
  <si>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</si>
  <si>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</si>
  <si>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</si>
  <si>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</si>
  <si>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</si>
  <si>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</si>
  <si>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</si>
  <si>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</si>
  <si>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</si>
  <si>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</si>
  <si>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</si>
  <si>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</si>
  <si>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</si>
  <si>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</si>
  <si>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</si>
  <si>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</si>
  <si>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</si>
  <si>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</si>
  <si>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</si>
  <si>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</si>
  <si>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</si>
  <si>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</si>
  <si>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</si>
  <si>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</si>
  <si>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</si>
  <si>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</si>
  <si>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</si>
  <si>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</si>
  <si>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</si>
  <si>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</si>
  <si>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</si>
  <si>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</si>
  <si>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</si>
  <si>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</si>
  <si>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</si>
  <si>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</si>
  <si>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</si>
  <si>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</si>
  <si>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</si>
  <si>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</si>
  <si>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</si>
  <si>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</si>
  <si>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</si>
  <si>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</si>
  <si>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</si>
  <si>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</si>
  <si>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</si>
  <si>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</si>
  <si>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</si>
  <si>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</si>
  <si>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</si>
  <si>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</si>
  <si>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</si>
  <si>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</si>
  <si>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</si>
  <si>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</si>
  <si>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</si>
  <si>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</si>
  <si>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</si>
  <si>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</si>
  <si>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</si>
  <si>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</si>
  <si>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</si>
  <si>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</si>
  <si>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</si>
  <si>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</si>
  <si>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</si>
  <si>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</si>
  <si>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</si>
  <si>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</si>
  <si>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</si>
  <si>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</si>
  <si>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</si>
  <si>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</si>
  <si>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</si>
  <si>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</si>
  <si>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</si>
  <si>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</si>
  <si>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</si>
  <si>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</si>
  <si>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</si>
  <si>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</si>
  <si>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</si>
  <si>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</si>
  <si>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</si>
  <si>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</si>
  <si>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</si>
  <si>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</si>
  <si>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</si>
  <si>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</si>
  <si>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</si>
  <si>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</si>
  <si>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</si>
  <si>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</si>
  <si>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</si>
  <si>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</si>
  <si>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</si>
  <si>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</si>
  <si>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</si>
  <si>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</si>
  <si>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</si>
  <si>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</si>
  <si>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</si>
  <si>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</si>
  <si>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</si>
  <si>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</si>
  <si>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</si>
  <si>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</si>
  <si>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</si>
  <si>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</si>
  <si>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</si>
  <si>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</si>
  <si>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</si>
  <si>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</si>
  <si>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</si>
  <si>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</si>
  <si>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</si>
  <si>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</si>
  <si>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</si>
  <si>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</si>
  <si>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</si>
  <si>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</si>
  <si>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</si>
  <si>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</si>
  <si>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</si>
  <si>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</si>
  <si>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</si>
  <si>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</si>
  <si>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</si>
  <si>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</si>
  <si>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</si>
  <si>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</si>
  <si>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</si>
  <si>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</si>
  <si>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</si>
  <si>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</si>
  <si>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</si>
  <si>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</si>
  <si>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</si>
  <si>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</si>
  <si>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</si>
  <si>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</si>
  <si>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</si>
  <si>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</si>
  <si>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</si>
  <si>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</si>
  <si>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</si>
  <si>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</si>
  <si>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</si>
  <si>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</si>
  <si>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</si>
  <si>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</si>
  <si>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</si>
  <si>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</si>
  <si>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</si>
  <si>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</si>
  <si>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</si>
  <si>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</si>
  <si>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</si>
  <si>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</si>
  <si>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</si>
  <si>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</si>
  <si>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</si>
  <si>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</si>
  <si>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</si>
  <si>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</si>
  <si>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</si>
  <si>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</si>
  <si>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</si>
  <si>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</si>
  <si>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</si>
  <si>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</si>
  <si>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</si>
  <si>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</si>
  <si>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</si>
  <si>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</si>
  <si>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</si>
  <si>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</si>
  <si>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</si>
  <si>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</si>
  <si>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</si>
  <si>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</si>
  <si>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</si>
  <si>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</si>
  <si>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</si>
  <si>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</si>
  <si>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</si>
  <si>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</si>
  <si>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</si>
  <si>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</si>
  <si>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</si>
  <si>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</si>
  <si>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</si>
  <si>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</si>
  <si>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</si>
  <si>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</si>
  <si>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</si>
  <si>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</si>
  <si>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</si>
  <si>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</si>
  <si>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</si>
  <si>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</si>
  <si>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</si>
  <si>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</si>
  <si>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</si>
  <si>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</si>
  <si>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</si>
  <si>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</si>
  <si>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</si>
  <si>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</si>
  <si>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</si>
  <si>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</si>
  <si>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</si>
  <si>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</si>
  <si>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</si>
  <si>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</si>
  <si>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</si>
  <si>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</si>
  <si>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</si>
  <si>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</si>
  <si>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</si>
  <si>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</si>
  <si>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</si>
  <si>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</si>
  <si>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</si>
  <si>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</si>
  <si>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</si>
  <si>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</si>
  <si>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</si>
  <si>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</si>
  <si>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</si>
  <si>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</si>
  <si>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</si>
  <si>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</si>
  <si>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</si>
  <si>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</si>
  <si>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</si>
  <si>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</si>
  <si>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</si>
  <si>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</si>
  <si>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</si>
  <si>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</si>
  <si>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</si>
  <si>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</si>
  <si>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</si>
  <si>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</si>
  <si>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</si>
  <si>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</si>
  <si>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</si>
  <si>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</si>
  <si>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</si>
  <si>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</si>
  <si>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</si>
  <si>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</si>
  <si>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</si>
  <si>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</si>
  <si>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</si>
  <si>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</si>
  <si>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</si>
  <si>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</si>
  <si>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</si>
  <si>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</si>
  <si>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</si>
  <si>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</si>
  <si>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</si>
  <si>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</si>
  <si>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</si>
  <si>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</si>
  <si>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</si>
  <si>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</si>
  <si>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</si>
  <si>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</si>
  <si>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</si>
  <si>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</si>
  <si>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</si>
  <si>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</si>
  <si>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</si>
  <si>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</si>
  <si>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</si>
  <si>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</si>
  <si>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</si>
  <si>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</si>
  <si>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</si>
  <si>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</si>
  <si>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</si>
  <si>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</si>
  <si>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</si>
  <si>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</si>
  <si>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</si>
  <si>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</si>
  <si>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</si>
  <si>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</si>
  <si>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</si>
  <si>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</si>
  <si>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</si>
  <si>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</si>
  <si>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</si>
  <si>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</si>
  <si>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</si>
  <si>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</si>
  <si>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</si>
  <si>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</si>
  <si>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</si>
  <si>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</si>
  <si>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</si>
  <si>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</si>
  <si>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</si>
  <si>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</si>
  <si>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</si>
  <si>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</si>
  <si>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</si>
  <si>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</si>
  <si>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</si>
  <si>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</si>
  <si>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</si>
  <si>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</si>
  <si>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</si>
  <si>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</si>
  <si>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</si>
  <si>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</si>
  <si>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</si>
  <si>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</si>
  <si>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</si>
  <si>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</si>
  <si>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</si>
  <si>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</si>
  <si>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</si>
  <si>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</si>
  <si>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</si>
  <si>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</si>
  <si>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</si>
  <si>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</si>
  <si>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</si>
  <si>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</si>
  <si>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</si>
  <si>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</si>
  <si>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</si>
  <si>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</si>
  <si>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</si>
  <si>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</si>
  <si>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</si>
  <si>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</si>
  <si>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</si>
  <si>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</si>
  <si>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</si>
  <si>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</si>
  <si>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</si>
  <si>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</si>
  <si>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</si>
  <si>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</si>
  <si>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</si>
  <si>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</si>
  <si>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</si>
  <si>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</si>
  <si>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</si>
  <si>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</si>
  <si>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</si>
  <si>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</si>
  <si>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</si>
  <si>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</si>
  <si>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</si>
  <si>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</si>
  <si>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</si>
  <si>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</si>
  <si>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</si>
  <si>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</si>
  <si>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</si>
  <si>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</si>
  <si>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</si>
  <si>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</si>
  <si>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</si>
  <si>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</si>
  <si>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</si>
  <si>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</si>
  <si>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</si>
  <si>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</si>
  <si>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</si>
  <si>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</si>
  <si>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</si>
  <si>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</si>
  <si>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</si>
  <si>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</si>
  <si>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</si>
  <si>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</si>
  <si>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</si>
  <si>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</si>
  <si>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</si>
  <si>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</si>
  <si>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</si>
  <si>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</si>
  <si>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</si>
  <si>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</si>
  <si>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</si>
  <si>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</si>
  <si>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</si>
  <si>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</si>
  <si>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</si>
  <si>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</si>
  <si>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</si>
  <si>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</si>
  <si>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</si>
  <si>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</si>
  <si>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</si>
  <si>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</si>
  <si>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</si>
  <si>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</si>
  <si>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</si>
  <si>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</si>
  <si>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</si>
  <si>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</si>
  <si>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</si>
  <si>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</si>
  <si>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</si>
  <si>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</si>
  <si>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</si>
  <si>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</si>
  <si>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</si>
  <si>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</si>
  <si>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</si>
  <si>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</si>
  <si>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</si>
  <si>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</si>
  <si>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</si>
  <si>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</si>
  <si>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</si>
  <si>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</si>
  <si>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</si>
  <si>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</si>
  <si>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</si>
  <si>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</si>
  <si>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</si>
  <si>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</si>
  <si>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</si>
  <si>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</si>
  <si>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</si>
  <si>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</si>
  <si>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</si>
  <si>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</si>
  <si>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</si>
  <si>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</si>
  <si>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</si>
  <si>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</si>
  <si>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</si>
  <si>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</si>
  <si>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</si>
  <si>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</si>
  <si>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</si>
  <si>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</si>
  <si>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</si>
  <si>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</si>
  <si>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</si>
  <si>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</si>
  <si>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</si>
  <si>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</si>
  <si>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</si>
  <si>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</si>
  <si>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</si>
  <si>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</si>
  <si>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</si>
  <si>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</si>
  <si>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</si>
  <si>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</si>
  <si>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</si>
  <si>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</si>
  <si>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</si>
  <si>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</si>
  <si>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</si>
  <si>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</si>
  <si>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</si>
  <si>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</si>
  <si>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</si>
  <si>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</si>
  <si>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</si>
  <si>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</si>
  <si>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</si>
  <si>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</si>
  <si>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</si>
  <si>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</si>
  <si>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</si>
  <si>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</si>
  <si>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</si>
  <si>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</si>
  <si>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</si>
  <si>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</si>
  <si>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</si>
  <si>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</si>
  <si>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</si>
  <si>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</si>
  <si>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</si>
  <si>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</si>
  <si>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</si>
  <si>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</si>
  <si>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</si>
  <si>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</si>
  <si>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</si>
  <si>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</si>
  <si>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</si>
  <si>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</si>
  <si>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</si>
  <si>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</si>
  <si>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</si>
  <si>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</si>
  <si>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</si>
  <si>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</si>
  <si>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</si>
  <si>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</si>
  <si>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</si>
  <si>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</si>
  <si>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</si>
  <si>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</si>
  <si>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</si>
  <si>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</si>
  <si>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</si>
  <si>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</si>
  <si>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</si>
  <si>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</si>
  <si>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</si>
  <si>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</si>
  <si>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</si>
  <si>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</si>
  <si>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</si>
  <si>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</si>
  <si>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</si>
  <si>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</si>
  <si>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</si>
  <si>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</si>
  <si>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</si>
  <si>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</si>
  <si>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</si>
  <si>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</si>
  <si>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</si>
  <si>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</si>
  <si>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</si>
  <si>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</si>
  <si>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</si>
  <si>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</si>
  <si>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</si>
  <si>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</si>
  <si>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</si>
  <si>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</si>
  <si>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</si>
  <si>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</si>
  <si>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</si>
  <si>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</si>
  <si>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</si>
  <si>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</si>
  <si>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</si>
  <si>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</si>
  <si>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</si>
  <si>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</si>
  <si>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</si>
  <si>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</si>
  <si>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</si>
  <si>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</si>
  <si>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</si>
  <si>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</si>
  <si>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</si>
  <si>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</si>
  <si>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</si>
  <si>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</si>
  <si>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</si>
  <si>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</si>
  <si>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</si>
  <si>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</si>
  <si>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</si>
  <si>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</si>
  <si>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</si>
  <si>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</si>
  <si>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</si>
  <si>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</si>
  <si>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</si>
  <si>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</si>
  <si>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</si>
  <si>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</si>
  <si>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</si>
  <si>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</si>
  <si>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</si>
  <si>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</si>
  <si>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</si>
  <si>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</si>
  <si>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</si>
  <si>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</si>
  <si>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</si>
  <si>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</si>
  <si>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</si>
  <si>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</si>
  <si>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</si>
  <si>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</si>
  <si>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</si>
  <si>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</si>
  <si>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</si>
  <si>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</si>
  <si>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</si>
  <si>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</si>
  <si>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</si>
  <si>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</si>
  <si>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</si>
  <si>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</si>
  <si>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</si>
  <si>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</si>
  <si>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</si>
  <si>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</si>
  <si>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</si>
  <si>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</si>
  <si>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</si>
  <si>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</si>
  <si>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</si>
  <si>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</si>
  <si>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</si>
  <si>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</si>
  <si>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</si>
  <si>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</si>
  <si>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</si>
  <si>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</si>
  <si>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</si>
  <si>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</si>
  <si>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</si>
  <si>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</si>
  <si>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</si>
  <si>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</si>
  <si>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</si>
  <si>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</si>
  <si>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</si>
  <si>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</si>
  <si>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</si>
  <si>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</si>
  <si>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</si>
  <si>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</si>
  <si>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</si>
  <si>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</si>
  <si>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</si>
  <si>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</si>
  <si>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</si>
  <si>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</si>
  <si>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</si>
  <si>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</si>
  <si>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</si>
  <si>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</si>
  <si>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</si>
  <si>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</si>
  <si>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</si>
  <si>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</si>
  <si>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</si>
  <si>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</si>
  <si>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</si>
  <si>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</si>
  <si>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</si>
  <si>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</si>
  <si>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</si>
  <si>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</si>
  <si>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</si>
  <si>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</si>
  <si>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</si>
  <si>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</si>
  <si>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</si>
  <si>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</si>
  <si>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</si>
  <si>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</si>
  <si>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</si>
  <si>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</si>
  <si>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</si>
  <si>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</si>
  <si>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</si>
  <si>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</si>
  <si>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</si>
  <si>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</si>
  <si>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</si>
  <si>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</si>
  <si>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</si>
  <si>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</si>
  <si>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</si>
  <si>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</si>
  <si>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</si>
  <si>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</si>
  <si>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</si>
  <si>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</si>
  <si>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</si>
  <si>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</si>
  <si>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</si>
  <si>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</si>
  <si>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</si>
  <si>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</si>
  <si>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</si>
  <si>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</si>
  <si>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</si>
  <si>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</si>
  <si>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</si>
  <si>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</si>
  <si>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</si>
  <si>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</si>
  <si>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</si>
  <si>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</si>
  <si>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</si>
  <si>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</si>
  <si>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</si>
  <si>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</si>
  <si>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</si>
  <si>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</si>
  <si>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</si>
  <si>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</si>
  <si>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</si>
  <si>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</si>
  <si>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</si>
  <si>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</si>
  <si>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</si>
  <si>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</si>
  <si>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</si>
  <si>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</si>
  <si>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</si>
  <si>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</si>
  <si>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</si>
  <si>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</si>
  <si>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</si>
  <si>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</si>
  <si>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</si>
  <si>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</si>
  <si>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</si>
  <si>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</si>
  <si>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</si>
  <si>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</si>
  <si>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</si>
  <si>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</si>
  <si>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</si>
  <si>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</si>
  <si>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</si>
  <si>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</si>
  <si>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</si>
  <si>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</si>
  <si>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</si>
  <si>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</si>
  <si>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</si>
  <si>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</si>
  <si>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</si>
  <si>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</si>
  <si>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</si>
  <si>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</si>
  <si>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</si>
  <si>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</si>
  <si>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</si>
  <si>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</si>
  <si>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</si>
  <si>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</si>
  <si>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</si>
  <si>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</si>
  <si>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</si>
  <si>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</si>
  <si>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</si>
  <si>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</si>
  <si>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</si>
  <si>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</si>
  <si>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</si>
  <si>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</si>
  <si>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</si>
  <si>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</si>
  <si>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</si>
  <si>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</si>
  <si>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</si>
  <si>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</si>
  <si>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</si>
  <si>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</si>
  <si>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</si>
  <si>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</si>
  <si>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</si>
  <si>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</si>
  <si>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</si>
  <si>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</si>
  <si>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</si>
  <si>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</si>
  <si>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</si>
  <si>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</si>
  <si>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</si>
  <si>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</si>
  <si>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</si>
  <si>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</si>
  <si>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</si>
  <si>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</si>
  <si>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</si>
  <si>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</si>
  <si>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</si>
  <si>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</si>
  <si>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</si>
  <si>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</si>
  <si>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</si>
  <si>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</si>
  <si>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</si>
  <si>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</si>
  <si>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</si>
  <si>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</si>
  <si>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</si>
  <si>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</si>
  <si>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</si>
  <si>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</si>
  <si>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</si>
  <si>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</si>
  <si>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</si>
  <si>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</si>
  <si>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</si>
  <si>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</si>
  <si>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</si>
  <si>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</si>
  <si>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</si>
  <si>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</si>
  <si>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</si>
  <si>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</si>
  <si>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</si>
  <si>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</si>
  <si>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</si>
  <si>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</si>
  <si>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</si>
  <si>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</si>
  <si>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</si>
  <si>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</si>
  <si>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</si>
  <si>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</si>
  <si>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</si>
  <si>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</si>
  <si>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</si>
  <si>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</si>
  <si>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</si>
  <si>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</si>
  <si>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</si>
  <si>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</si>
  <si>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</si>
  <si>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</si>
  <si>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</si>
  <si>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</si>
  <si>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</si>
  <si>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</si>
  <si>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</si>
  <si>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</si>
  <si>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</si>
  <si>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</si>
  <si>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</si>
  <si>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</si>
  <si>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</si>
  <si>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</si>
  <si>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</si>
  <si>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</si>
  <si>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</si>
  <si>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</si>
  <si>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</si>
  <si>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</si>
  <si>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</si>
  <si>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</si>
  <si>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</si>
  <si>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</si>
  <si>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</si>
  <si>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</si>
  <si>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</si>
  <si>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</si>
  <si>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</si>
  <si>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</si>
  <si>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</si>
  <si>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</si>
  <si>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</si>
  <si>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</si>
  <si>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</si>
  <si>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</si>
  <si>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</si>
  <si>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</si>
  <si>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</si>
  <si>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</si>
  <si>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</si>
  <si>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</si>
  <si>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</si>
  <si>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</si>
  <si>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</si>
  <si>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</si>
  <si>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</si>
  <si>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</si>
  <si>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</si>
  <si>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</si>
  <si>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</si>
  <si>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</si>
  <si>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</si>
  <si>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</si>
  <si>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</si>
  <si>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</si>
  <si>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</si>
  <si>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</si>
  <si>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</si>
  <si>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</si>
  <si>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</si>
  <si>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</si>
  <si>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</si>
  <si>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</si>
  <si>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</si>
  <si>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</si>
  <si>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</si>
  <si>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</si>
  <si>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</si>
  <si>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</si>
  <si>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</si>
  <si>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</si>
  <si>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</si>
  <si>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</si>
  <si>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</si>
  <si>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</si>
  <si>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</si>
  <si>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</si>
  <si>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</si>
  <si>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</si>
  <si>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</si>
  <si>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</si>
  <si>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</si>
  <si>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</si>
  <si>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</si>
  <si>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</si>
  <si>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</si>
  <si>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</si>
  <si>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</si>
  <si>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</si>
  <si>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</si>
  <si>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</si>
  <si>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</si>
  <si>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</si>
  <si>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</si>
  <si>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</si>
  <si>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</si>
  <si>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</si>
  <si>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</si>
  <si>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</si>
  <si>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</si>
  <si>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</si>
  <si>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</si>
  <si>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</si>
  <si>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</si>
  <si>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</si>
  <si>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</si>
  <si>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</si>
  <si>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</si>
  <si>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</si>
  <si>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</si>
  <si>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</si>
  <si>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</si>
  <si>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</si>
  <si>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</si>
  <si>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</si>
  <si>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</si>
  <si>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</si>
  <si>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</si>
  <si>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</si>
  <si>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</si>
  <si>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</si>
  <si>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</si>
  <si>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</si>
  <si>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</si>
  <si>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</si>
  <si>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</si>
  <si>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</si>
  <si>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</si>
  <si>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</si>
  <si>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</si>
  <si>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</si>
  <si>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</si>
  <si>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</si>
  <si>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</si>
  <si>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</si>
  <si>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</si>
  <si>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</si>
  <si>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</si>
  <si>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</si>
  <si>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</si>
  <si>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</si>
  <si>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</si>
  <si>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</si>
  <si>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</si>
  <si>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</si>
  <si>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</si>
  <si>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</si>
  <si>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</si>
  <si>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</si>
  <si>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</si>
  <si>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</si>
  <si>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</si>
  <si>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</si>
  <si>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</si>
  <si>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</si>
  <si>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</si>
  <si>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</si>
  <si>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</si>
  <si>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</si>
  <si>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</si>
  <si>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</si>
  <si>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</si>
  <si>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</si>
  <si>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</si>
  <si>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</si>
  <si>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</si>
  <si>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</si>
  <si>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</si>
  <si>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</si>
  <si>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</si>
  <si>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</si>
  <si>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</si>
  <si>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</si>
  <si>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</si>
  <si>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</si>
  <si>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</si>
  <si>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</si>
  <si>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</si>
  <si>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</si>
  <si>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</si>
  <si>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</si>
  <si>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</si>
  <si>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</si>
  <si>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</si>
  <si>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</si>
  <si>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</si>
  <si>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</si>
  <si>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</si>
  <si>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</si>
  <si>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</si>
  <si>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</si>
  <si>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</si>
  <si>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</si>
  <si>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</si>
  <si>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</si>
  <si>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</si>
  <si>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</si>
  <si>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</si>
  <si>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</si>
  <si>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</si>
  <si>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</si>
  <si>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</si>
  <si>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</si>
  <si>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</si>
  <si>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</si>
  <si>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</si>
  <si>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</si>
  <si>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</si>
  <si>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</si>
  <si>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</si>
  <si>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</si>
  <si>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</si>
  <si>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</si>
  <si>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</si>
  <si>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</si>
  <si>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</si>
  <si>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</si>
  <si>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</si>
  <si>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</si>
  <si>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</si>
  <si>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</si>
  <si>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</si>
  <si>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</si>
  <si>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</si>
  <si>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</si>
  <si>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</si>
  <si>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</si>
  <si>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</si>
  <si>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</si>
  <si>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</si>
  <si>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</si>
  <si>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</si>
  <si>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</si>
  <si>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</si>
  <si>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</si>
  <si>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</si>
  <si>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</si>
  <si>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</si>
  <si>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</si>
  <si>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</si>
  <si>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</si>
  <si>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</si>
  <si>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</si>
  <si>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</si>
  <si>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</si>
  <si>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</si>
  <si>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</si>
  <si>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</si>
  <si>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</si>
  <si>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</si>
  <si>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</si>
  <si>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</si>
  <si>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</si>
  <si>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</si>
  <si>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</si>
  <si>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</si>
  <si>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</si>
  <si>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</si>
  <si>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</si>
  <si>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</si>
  <si>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</si>
  <si>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</si>
  <si>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</si>
  <si>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</si>
  <si>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</si>
  <si>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</si>
  <si>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</si>
  <si>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</si>
  <si>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</si>
  <si>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</si>
  <si>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</si>
  <si>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</si>
  <si>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</si>
  <si>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</si>
  <si>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</si>
  <si>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</si>
  <si>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</si>
  <si>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</si>
  <si>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</si>
  <si>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</si>
  <si>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</si>
  <si>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</si>
  <si>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</si>
  <si>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</si>
  <si>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</si>
  <si>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</si>
  <si>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</si>
  <si>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</si>
  <si>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</si>
  <si>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</si>
  <si>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</si>
  <si>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</si>
  <si>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</si>
  <si>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</si>
  <si>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</si>
  <si>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</si>
  <si>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</si>
  <si>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</si>
  <si>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</si>
  <si>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</si>
  <si>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</si>
  <si>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</si>
  <si>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</si>
  <si>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</si>
  <si>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</si>
  <si>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</si>
  <si>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</si>
  <si>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</si>
  <si>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</si>
  <si>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</si>
  <si>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</si>
  <si>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</si>
  <si>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</si>
  <si>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</si>
  <si>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</si>
  <si>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</si>
  <si>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</si>
  <si>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</si>
  <si>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</si>
  <si>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</si>
  <si>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</si>
  <si>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</si>
  <si>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</si>
  <si>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</si>
  <si>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</si>
  <si>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</si>
  <si>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</si>
  <si>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</si>
  <si>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</si>
  <si>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</si>
  <si>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</si>
  <si>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</si>
  <si>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</si>
  <si>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</si>
  <si>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</si>
  <si>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</si>
  <si>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</si>
  <si>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</si>
  <si>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</si>
  <si>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</si>
  <si>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</si>
  <si>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</si>
  <si>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</si>
  <si>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</si>
  <si>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</si>
  <si>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</si>
  <si>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</si>
  <si>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</si>
  <si>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</si>
  <si>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</si>
  <si>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</si>
  <si>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</si>
  <si>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</si>
  <si>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</si>
  <si>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</si>
  <si>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</si>
  <si>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</si>
  <si>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</si>
  <si>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</si>
  <si>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</si>
  <si>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</si>
  <si>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</si>
  <si>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</si>
  <si>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</si>
  <si>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</si>
  <si>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</si>
  <si>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</si>
  <si>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</si>
  <si>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</si>
  <si>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</si>
  <si>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</si>
  <si>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</si>
  <si>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</si>
  <si>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</si>
  <si>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</si>
  <si>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</si>
  <si>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</si>
  <si>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</si>
  <si>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</si>
  <si>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</si>
  <si>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</si>
  <si>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</si>
  <si>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</si>
  <si>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</si>
  <si>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</si>
  <si>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</si>
  <si>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</si>
  <si>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</si>
  <si>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</si>
  <si>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</si>
  <si>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</si>
  <si>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</si>
  <si>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</si>
  <si>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</si>
  <si>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</si>
  <si>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</si>
  <si>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</si>
  <si>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</si>
  <si>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</si>
  <si>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</si>
  <si>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</si>
  <si>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</si>
  <si>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</si>
  <si>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</si>
  <si>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</si>
  <si>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</si>
  <si>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</si>
  <si>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</si>
  <si>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</si>
  <si>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</si>
  <si>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</si>
  <si>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</si>
  <si>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</si>
  <si>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</si>
  <si>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</si>
  <si>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</si>
  <si>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</si>
  <si>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</si>
  <si>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</si>
  <si>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</si>
  <si>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</si>
  <si>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</si>
  <si>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</si>
  <si>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</si>
  <si>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</si>
  <si>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</si>
  <si>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</si>
  <si>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</si>
  <si>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</si>
  <si>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</si>
  <si>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</si>
  <si>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</si>
  <si>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</si>
  <si>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</si>
  <si>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</si>
  <si>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</si>
  <si>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</si>
  <si>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</si>
  <si>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</si>
  <si>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</si>
  <si>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</si>
  <si>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</si>
  <si>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</si>
  <si>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</si>
  <si>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</si>
  <si>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</si>
  <si>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</si>
  <si>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</si>
  <si>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</si>
  <si>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</si>
  <si>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</si>
  <si>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</si>
  <si>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</si>
  <si>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</si>
  <si>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</si>
  <si>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</si>
  <si>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</si>
  <si>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</si>
  <si>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</si>
  <si>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</si>
  <si>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</si>
  <si>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</si>
  <si>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</si>
  <si>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</si>
  <si>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</si>
  <si>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</si>
  <si>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</si>
  <si>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</si>
  <si>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</si>
  <si>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</si>
  <si>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</si>
  <si>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</si>
  <si>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</si>
  <si>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</si>
  <si>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</si>
  <si>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</si>
  <si>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</si>
  <si>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</si>
  <si>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</si>
  <si>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</si>
  <si>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</si>
  <si>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</si>
  <si>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</si>
  <si>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</si>
  <si>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</si>
  <si>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</si>
  <si>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</si>
  <si>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</si>
  <si>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</si>
  <si>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</si>
  <si>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</si>
  <si>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</si>
  <si>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</si>
  <si>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</si>
  <si>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</si>
  <si>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</si>
  <si>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</si>
  <si>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</si>
  <si>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</si>
  <si>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</si>
  <si>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</si>
  <si>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</si>
  <si>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</si>
  <si>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</si>
  <si>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</si>
  <si>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</si>
  <si>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</si>
  <si>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</si>
  <si>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</si>
  <si>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</si>
  <si>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</si>
  <si>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</si>
  <si>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</si>
  <si>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</si>
  <si>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</si>
  <si>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</si>
  <si>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</si>
  <si>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</si>
  <si>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</si>
  <si>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</si>
  <si>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</si>
  <si>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</si>
  <si>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</si>
  <si>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</si>
  <si>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</si>
  <si>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</si>
  <si>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</si>
  <si>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</si>
  <si>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</si>
  <si>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</si>
  <si>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</si>
  <si>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</si>
  <si>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</si>
  <si>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</si>
  <si>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</si>
  <si>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</si>
  <si>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</si>
  <si>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</si>
  <si>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</si>
  <si>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</si>
  <si>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</si>
  <si>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</si>
  <si>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</si>
  <si>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</si>
  <si>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</si>
  <si>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</si>
  <si>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</si>
  <si>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</si>
  <si>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</si>
  <si>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</si>
  <si>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</si>
  <si>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</si>
  <si>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</si>
  <si>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</si>
  <si>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</si>
  <si>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</si>
  <si>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</si>
  <si>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</si>
  <si>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</si>
  <si>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</si>
  <si>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</si>
  <si>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</si>
  <si>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</si>
  <si>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</si>
  <si>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</si>
  <si>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</si>
  <si>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</si>
  <si>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</si>
  <si>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</si>
  <si>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</si>
  <si>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</si>
  <si>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</si>
  <si>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</si>
  <si>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</si>
  <si>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</si>
  <si>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</si>
  <si>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</si>
  <si>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</si>
  <si>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</si>
  <si>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</si>
  <si>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</si>
  <si>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</si>
  <si>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</si>
  <si>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</si>
  <si>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</si>
  <si>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</si>
  <si>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</si>
  <si>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</si>
  <si>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</si>
  <si>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</si>
  <si>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</si>
  <si>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</si>
  <si>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</si>
  <si>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</si>
  <si>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</si>
  <si>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</si>
  <si>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</si>
  <si>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</si>
  <si>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</si>
  <si>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</si>
  <si>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</si>
  <si>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</si>
  <si>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</si>
  <si>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</si>
  <si>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</si>
  <si>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</si>
  <si>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</si>
  <si>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</si>
  <si>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</si>
  <si>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</si>
  <si>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</si>
  <si>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</si>
  <si>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</si>
  <si>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</si>
  <si>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</si>
  <si>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</si>
  <si>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</si>
  <si>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</si>
  <si>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</si>
  <si>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</si>
  <si>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</si>
  <si>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</si>
  <si>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</si>
  <si>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</si>
  <si>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</si>
  <si>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</si>
  <si>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</si>
  <si>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</si>
  <si>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</si>
  <si>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</si>
  <si>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</si>
  <si>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</si>
  <si>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</si>
  <si>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</si>
  <si>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</si>
  <si>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</si>
  <si>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</si>
  <si>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</si>
  <si>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</si>
  <si>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</si>
  <si>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</si>
  <si>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</si>
  <si>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</si>
  <si>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</si>
  <si>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</si>
  <si>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</si>
  <si>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</si>
  <si>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</si>
  <si>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</si>
  <si>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</si>
  <si>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</si>
  <si>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</si>
  <si>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</si>
  <si>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</si>
  <si>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</si>
  <si>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</si>
  <si>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</si>
  <si>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</si>
  <si>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</si>
  <si>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</si>
  <si>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</si>
  <si>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</si>
  <si>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</si>
  <si>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</si>
  <si>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</si>
  <si>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</si>
  <si>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</si>
  <si>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</si>
  <si>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</si>
  <si>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</si>
  <si>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</si>
  <si>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</si>
  <si>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</si>
  <si>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</si>
  <si>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</si>
  <si>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</si>
  <si>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</si>
  <si>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</si>
  <si>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</si>
  <si>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</si>
  <si>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</si>
  <si>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</si>
  <si>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</si>
  <si>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</si>
  <si>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</si>
  <si>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</si>
  <si>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</si>
  <si>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</si>
  <si>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</si>
  <si>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</si>
  <si>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</si>
  <si>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</si>
  <si>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</si>
  <si>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</si>
  <si>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</si>
  <si>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</si>
  <si>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</si>
  <si>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</si>
  <si>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</si>
  <si>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</si>
  <si>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</si>
  <si>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</si>
  <si>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</si>
  <si>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</si>
  <si>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</si>
  <si>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</si>
  <si>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</si>
  <si>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</si>
  <si>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</si>
  <si>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</si>
  <si>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</si>
  <si>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</si>
  <si>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</si>
  <si>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</si>
  <si>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</si>
  <si>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</si>
  <si>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</si>
  <si>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</si>
  <si>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</si>
  <si>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</si>
  <si>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</si>
  <si>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</si>
  <si>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</si>
  <si>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</si>
  <si>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</si>
  <si>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</si>
  <si>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</si>
  <si>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</si>
  <si>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</si>
  <si>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</si>
  <si>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</si>
  <si>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</si>
  <si>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</si>
  <si>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</si>
  <si>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</si>
  <si>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</si>
  <si>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</si>
  <si>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</si>
  <si>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</si>
  <si>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</si>
  <si>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</si>
  <si>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</si>
  <si>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</si>
  <si>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</si>
  <si>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</si>
  <si>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</si>
  <si>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</si>
  <si>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</si>
  <si>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</si>
  <si>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</si>
  <si>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</si>
  <si>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</si>
  <si>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</si>
  <si>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</si>
  <si>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</si>
  <si>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</si>
  <si>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</si>
  <si>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</si>
  <si>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</si>
  <si>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</si>
  <si>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</si>
  <si>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</si>
  <si>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</si>
  <si>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</si>
  <si>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</si>
  <si>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</si>
  <si>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</si>
  <si>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</si>
  <si>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</si>
  <si>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</si>
  <si>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</si>
  <si>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</si>
  <si>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</si>
  <si>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</si>
  <si>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</si>
  <si>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</si>
  <si>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</si>
  <si>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</si>
  <si>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</si>
  <si>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</si>
  <si>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</si>
  <si>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</si>
  <si>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</si>
  <si>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</si>
  <si>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</si>
  <si>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</si>
  <si>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</si>
  <si>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</si>
  <si>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</si>
  <si>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</si>
  <si>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</si>
  <si>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</si>
  <si>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</si>
  <si>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</si>
  <si>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</si>
  <si>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</si>
  <si>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</si>
  <si>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</si>
  <si>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</si>
  <si>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</si>
  <si>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</si>
  <si>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</si>
  <si>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</si>
  <si>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</si>
  <si>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</si>
  <si>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</si>
  <si>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</si>
  <si>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</si>
  <si>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</si>
  <si>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</si>
  <si>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</si>
  <si>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</si>
  <si>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</si>
  <si>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</si>
  <si>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</si>
  <si>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</si>
  <si>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</si>
  <si>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</si>
  <si>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</si>
  <si>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</si>
  <si>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</si>
  <si>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</si>
  <si>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</si>
  <si>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</si>
  <si>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</si>
  <si>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</si>
  <si>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</si>
  <si>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</si>
  <si>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</si>
  <si>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</si>
  <si>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</si>
  <si>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</si>
  <si>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</si>
  <si>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</si>
  <si>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</si>
  <si>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</si>
  <si>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</si>
  <si>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</si>
  <si>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</si>
  <si>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</si>
  <si>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</si>
  <si>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</si>
  <si>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</si>
  <si>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</si>
  <si>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</si>
  <si>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</si>
  <si>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</si>
  <si>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</si>
  <si>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</si>
  <si>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</si>
  <si>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</si>
  <si>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</si>
  <si>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</si>
  <si>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</si>
  <si>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</si>
  <si>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</si>
  <si>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</si>
  <si>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</si>
  <si>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</si>
  <si>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</si>
  <si>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</si>
  <si>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</si>
  <si>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</si>
  <si>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</si>
  <si>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</si>
  <si>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</si>
  <si>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</si>
  <si>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</si>
  <si>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</si>
  <si>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</si>
  <si>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</si>
  <si>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</si>
  <si>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</si>
  <si>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</si>
  <si>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</si>
  <si>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</si>
  <si>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</si>
  <si>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</si>
  <si>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</si>
  <si>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</si>
  <si>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</si>
  <si>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</si>
  <si>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</si>
  <si>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</si>
  <si>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</si>
  <si>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</si>
  <si>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</si>
  <si>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</si>
  <si>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</si>
  <si>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</si>
  <si>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</si>
  <si>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</si>
  <si>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</si>
  <si>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</si>
  <si>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</si>
  <si>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</si>
  <si>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</si>
  <si>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</si>
  <si>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</si>
  <si>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</si>
  <si>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</si>
  <si>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</si>
  <si>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</si>
  <si>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</si>
  <si>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</si>
  <si>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</si>
  <si>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</si>
  <si>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</si>
  <si>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</si>
  <si>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</si>
  <si>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</si>
  <si>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</si>
  <si>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</si>
  <si>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</si>
  <si>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</si>
  <si>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</si>
  <si>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</si>
  <si>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</si>
  <si>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</si>
  <si>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</si>
  <si>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</si>
  <si>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</si>
  <si>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</si>
  <si>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</si>
  <si>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</si>
  <si>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</si>
  <si>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</si>
  <si>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</si>
  <si>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</si>
  <si>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</si>
  <si>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</si>
  <si>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</si>
  <si>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</si>
  <si>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</si>
  <si>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</si>
  <si>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</si>
  <si>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</si>
  <si>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</si>
  <si>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</si>
  <si>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</si>
  <si>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</si>
  <si>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</si>
  <si>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</si>
  <si>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</si>
  <si>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</si>
  <si>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</si>
  <si>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</si>
  <si>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</si>
  <si>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</si>
  <si>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</si>
  <si>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</si>
  <si>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</si>
  <si>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</si>
  <si>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</si>
  <si>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</si>
  <si>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</si>
  <si>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</si>
  <si>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</si>
  <si>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</si>
  <si>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</si>
  <si>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</si>
  <si>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</si>
  <si>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</si>
  <si>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</si>
  <si>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</si>
  <si>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</si>
  <si>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</si>
  <si>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</si>
  <si>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</si>
  <si>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</si>
  <si>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</si>
  <si>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</si>
  <si>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</si>
  <si>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</si>
  <si>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</si>
  <si>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</si>
  <si>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</si>
  <si>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</si>
  <si>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</si>
  <si>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</si>
  <si>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</si>
  <si>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</si>
  <si>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</si>
  <si>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</si>
  <si>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</si>
  <si>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</si>
  <si>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</si>
  <si>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</si>
  <si>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</si>
  <si>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</si>
  <si>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</si>
  <si>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</si>
  <si>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</si>
  <si>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</si>
  <si>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</si>
  <si>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</si>
  <si>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</si>
  <si>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</si>
  <si>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</si>
  <si>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</si>
  <si>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</si>
  <si>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</si>
  <si>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</si>
  <si>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</si>
  <si>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</si>
  <si>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</si>
  <si>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</si>
  <si>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</si>
  <si>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</si>
  <si>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</si>
  <si>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</si>
  <si>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</si>
  <si>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</si>
  <si>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</si>
  <si>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</si>
  <si>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</si>
  <si>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</si>
  <si>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</si>
  <si>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</si>
  <si>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</si>
  <si>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</si>
  <si>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</si>
  <si>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</si>
  <si>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</si>
  <si>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</si>
  <si>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</si>
  <si>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</si>
  <si>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</si>
  <si>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</si>
  <si>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</si>
  <si>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</si>
  <si>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</si>
  <si>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</si>
  <si>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</si>
  <si>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</si>
  <si>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</si>
  <si>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</si>
  <si>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</si>
  <si>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</si>
  <si>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</si>
  <si>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</si>
  <si>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</si>
  <si>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</si>
  <si>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</si>
  <si>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</si>
  <si>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</si>
  <si>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</si>
  <si>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</si>
  <si>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</si>
  <si>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</si>
  <si>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</si>
  <si>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</si>
  <si>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</si>
  <si>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</si>
  <si>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</si>
  <si>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</si>
  <si>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</si>
  <si>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</si>
  <si>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</si>
  <si>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</si>
  <si>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</si>
  <si>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</si>
  <si>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</si>
  <si>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</si>
  <si>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</si>
  <si>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</si>
  <si>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</si>
  <si>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</si>
  <si>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</si>
  <si>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</si>
  <si>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</si>
  <si>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</si>
  <si>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</si>
  <si>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</si>
  <si>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</si>
  <si>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</si>
  <si>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</si>
  <si>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</si>
  <si>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</si>
  <si>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</si>
  <si>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</si>
  <si>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</si>
  <si>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</si>
  <si>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</si>
  <si>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</si>
  <si>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</si>
  <si>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</si>
  <si>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</si>
  <si>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</si>
  <si>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</si>
  <si>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</si>
  <si>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</si>
  <si>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</si>
  <si>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</si>
  <si>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</si>
  <si>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</si>
  <si>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</si>
  <si>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</si>
  <si>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</si>
  <si>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</si>
  <si>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</si>
  <si>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</si>
  <si>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</si>
  <si>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</si>
  <si>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</si>
  <si>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</si>
  <si>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</si>
  <si>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</si>
  <si>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</si>
  <si>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</si>
  <si>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</si>
  <si>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</si>
  <si>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</si>
  <si>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</si>
  <si>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</si>
  <si>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</si>
  <si>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</si>
  <si>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</si>
  <si>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</si>
  <si>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</si>
  <si>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</si>
  <si>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</si>
  <si>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</si>
  <si>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</si>
  <si>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</si>
  <si>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</si>
  <si>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</si>
  <si>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</si>
  <si>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</si>
  <si>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</si>
  <si>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</si>
  <si>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</si>
  <si>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</si>
  <si>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</si>
  <si>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</si>
  <si>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</si>
  <si>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</si>
  <si>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</si>
  <si>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</si>
  <si>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</si>
  <si>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</si>
  <si>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</si>
  <si>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</si>
  <si>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</si>
  <si>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</si>
  <si>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</si>
  <si>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</si>
  <si>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</si>
  <si>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</si>
  <si>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</si>
  <si>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</si>
  <si>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</si>
  <si>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</si>
  <si>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</si>
  <si>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</si>
  <si>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</si>
  <si>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</si>
  <si>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</si>
  <si>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</si>
  <si>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</si>
  <si>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</si>
  <si>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</si>
  <si>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</si>
  <si>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</si>
  <si>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</si>
  <si>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</si>
  <si>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</si>
  <si>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</si>
  <si>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</si>
  <si>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</si>
  <si>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</si>
  <si>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</si>
  <si>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</si>
  <si>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</si>
  <si>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</si>
  <si>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</si>
  <si>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</si>
  <si>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</si>
  <si>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</si>
  <si>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</si>
  <si>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</si>
  <si>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</si>
  <si>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</si>
  <si>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</si>
  <si>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</si>
  <si>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</si>
  <si>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</si>
  <si>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</si>
  <si>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</si>
  <si>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</si>
  <si>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</si>
  <si>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</si>
  <si>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</si>
  <si>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</si>
  <si>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</si>
  <si>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</si>
  <si>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</si>
  <si>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</si>
  <si>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</si>
  <si>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</si>
  <si>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</si>
  <si>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</si>
  <si>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</si>
  <si>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</si>
  <si>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</si>
  <si>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</si>
  <si>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</si>
  <si>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</si>
  <si>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</si>
  <si>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</si>
  <si>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</si>
  <si>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</si>
  <si>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</si>
  <si>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</si>
  <si>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</si>
  <si>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</si>
  <si>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</si>
  <si>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</si>
  <si>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</si>
  <si>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</si>
  <si>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</si>
  <si>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</si>
  <si>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</si>
  <si>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</si>
  <si>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</si>
  <si>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</si>
  <si>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</si>
  <si>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</si>
  <si>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</si>
  <si>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</si>
  <si>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</si>
  <si>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</si>
  <si>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</si>
  <si>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</si>
  <si>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</si>
  <si>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</si>
  <si>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</si>
  <si>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</si>
  <si>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</si>
  <si>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</si>
  <si>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</si>
  <si>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</si>
  <si>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</si>
  <si>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</si>
  <si>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</si>
  <si>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</si>
  <si>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</si>
  <si>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</si>
  <si>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</si>
  <si>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</si>
  <si>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</si>
  <si>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</si>
  <si>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</si>
  <si>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</si>
  <si>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</si>
  <si>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</si>
  <si>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</si>
  <si>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</si>
  <si>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</si>
  <si>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</si>
  <si>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</si>
  <si>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</si>
  <si>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</si>
  <si>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</si>
  <si>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</si>
  <si>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</si>
  <si>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</si>
  <si>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</si>
  <si>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</si>
  <si>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</si>
  <si>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</si>
  <si>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</si>
  <si>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</si>
  <si>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</si>
  <si>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</si>
  <si>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</si>
  <si>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</si>
  <si>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</si>
  <si>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</si>
  <si>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</si>
  <si>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</si>
  <si>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</si>
  <si>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</si>
  <si>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</si>
  <si>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</si>
  <si>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</si>
  <si>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</si>
  <si>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</si>
  <si>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</si>
  <si>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</si>
  <si>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</si>
  <si>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</si>
  <si>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</si>
  <si>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</si>
  <si>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</si>
  <si>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</si>
  <si>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</si>
  <si>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</si>
  <si>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</si>
  <si>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</si>
  <si>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</si>
  <si>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</si>
  <si>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</si>
  <si>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</si>
  <si>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</si>
  <si>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</si>
  <si>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</si>
  <si>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</si>
  <si>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</si>
  <si>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</si>
  <si>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</si>
  <si>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</si>
  <si>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</si>
  <si>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</si>
  <si>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</si>
  <si>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</si>
  <si>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</si>
  <si>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</si>
  <si>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</si>
  <si>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</si>
  <si>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</si>
  <si>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</si>
  <si>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</si>
  <si>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</si>
  <si>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</si>
  <si>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</si>
  <si>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</si>
  <si>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</si>
  <si>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</si>
  <si>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</si>
  <si>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</si>
  <si>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</si>
  <si>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</si>
  <si>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</si>
  <si>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</si>
  <si>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</si>
  <si>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</si>
  <si>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</si>
  <si>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</si>
  <si>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</si>
  <si>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</si>
  <si>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</si>
  <si>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</si>
  <si>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</si>
  <si>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</si>
  <si>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</si>
  <si>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</si>
  <si>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</si>
  <si>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</si>
  <si>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</si>
  <si>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</si>
  <si>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</si>
  <si>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</si>
  <si>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</si>
  <si>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</si>
  <si>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</si>
  <si>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</si>
  <si>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</si>
  <si>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</si>
  <si>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</si>
  <si>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</si>
  <si>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</si>
  <si>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</si>
  <si>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</si>
  <si>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</si>
  <si>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</si>
  <si>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</si>
  <si>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</si>
  <si>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</si>
  <si>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</si>
  <si>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</si>
  <si>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</si>
  <si>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</si>
  <si>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</si>
  <si>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</si>
  <si>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</si>
  <si>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</si>
  <si>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</si>
  <si>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</si>
  <si>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</si>
  <si>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</si>
  <si>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</si>
  <si>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</si>
  <si>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</si>
  <si>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</si>
  <si>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</si>
  <si>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</si>
  <si>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</si>
  <si>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</si>
  <si>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</si>
  <si>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</si>
  <si>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</si>
  <si>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</si>
  <si>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</si>
  <si>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</si>
  <si>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</si>
  <si>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</si>
  <si>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</si>
  <si>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</si>
  <si>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</si>
  <si>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</si>
  <si>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</si>
  <si>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</si>
  <si>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</si>
  <si>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</si>
  <si>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</si>
  <si>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</si>
  <si>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</si>
  <si>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</si>
  <si>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</si>
  <si>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</si>
  <si>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</si>
  <si>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</si>
  <si>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</si>
  <si>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</si>
  <si>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</si>
  <si>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</si>
  <si>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</si>
  <si>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</si>
  <si>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</si>
  <si>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</si>
  <si>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</si>
  <si>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</si>
  <si>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</si>
  <si>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</si>
  <si>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</si>
  <si>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</si>
  <si>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</si>
  <si>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</si>
  <si>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</si>
  <si>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</si>
  <si>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</si>
  <si>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</si>
  <si>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</si>
  <si>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</si>
  <si>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</si>
  <si>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</si>
  <si>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</si>
  <si>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</si>
  <si>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</si>
  <si>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</si>
  <si>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</si>
  <si>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</si>
  <si>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</si>
  <si>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</si>
  <si>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</si>
  <si>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</si>
  <si>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</si>
  <si>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</si>
  <si>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</si>
  <si>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</si>
  <si>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</si>
  <si>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</si>
  <si>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</si>
  <si>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</si>
  <si>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</si>
  <si>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</si>
  <si>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</si>
  <si>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</si>
  <si>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</si>
  <si>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</si>
  <si>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</si>
  <si>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</si>
  <si>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</si>
  <si>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</si>
  <si>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</si>
  <si>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</si>
  <si>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</si>
  <si>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</si>
  <si>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</si>
  <si>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</si>
  <si>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</si>
  <si>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</si>
  <si>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</si>
  <si>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</si>
  <si>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</si>
  <si>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</si>
  <si>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</si>
  <si>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</si>
  <si>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</si>
  <si>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</si>
  <si>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</si>
  <si>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</si>
  <si>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</si>
  <si>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</si>
  <si>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</si>
  <si>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</si>
  <si>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</si>
  <si>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</si>
  <si>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</si>
  <si>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</si>
  <si>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</si>
  <si>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</si>
  <si>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</si>
  <si>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</si>
  <si>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</si>
  <si>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</si>
  <si>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</si>
  <si>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</si>
  <si>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</si>
  <si>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</si>
  <si>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</si>
  <si>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</si>
  <si>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</si>
  <si>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</si>
  <si>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</si>
  <si>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</si>
  <si>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</si>
  <si>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</si>
  <si>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</si>
  <si>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</si>
  <si>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</si>
  <si>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</si>
  <si>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</si>
  <si>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</si>
  <si>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</si>
  <si>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</si>
  <si>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</si>
  <si>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</si>
  <si>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</si>
  <si>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</si>
  <si>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</si>
  <si>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</si>
  <si>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</si>
  <si>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</si>
  <si>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</si>
  <si>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</si>
  <si>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</si>
  <si>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</si>
  <si>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</si>
  <si>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</si>
  <si>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</si>
  <si>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</si>
  <si>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</si>
  <si>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</si>
  <si>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</si>
  <si>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</si>
  <si>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</si>
  <si>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</si>
  <si>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</si>
  <si>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</si>
  <si>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</si>
  <si>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</si>
  <si>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</si>
  <si>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</si>
  <si>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</si>
  <si>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</si>
  <si>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</si>
  <si>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</si>
  <si>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</si>
  <si>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</si>
  <si>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</si>
  <si>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</si>
  <si>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</si>
  <si>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</si>
  <si>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</si>
  <si>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</si>
  <si>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</si>
  <si>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</si>
  <si>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</si>
  <si>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</si>
  <si>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</si>
  <si>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</si>
  <si>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</si>
  <si>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</si>
  <si>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</si>
  <si>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</si>
  <si>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</si>
  <si>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</si>
  <si>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</si>
  <si>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</si>
  <si>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</si>
  <si>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</si>
  <si>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</si>
  <si>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</si>
  <si>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</si>
  <si>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</si>
  <si>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</si>
  <si>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</si>
  <si>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</si>
  <si>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</si>
  <si>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</si>
  <si>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</si>
  <si>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</si>
  <si>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</si>
  <si>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</si>
  <si>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</si>
  <si>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</si>
  <si>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</si>
  <si>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</si>
  <si>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</si>
  <si>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</si>
  <si>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</si>
  <si>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</si>
  <si>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</si>
  <si>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</si>
  <si>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</si>
  <si>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</si>
  <si>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</si>
  <si>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</si>
  <si>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</si>
  <si>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</si>
  <si>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</si>
  <si>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</si>
  <si>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</si>
  <si>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</si>
  <si>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</si>
  <si>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</si>
  <si>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</si>
  <si>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</si>
  <si>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</si>
  <si>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</si>
  <si>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</si>
  <si>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</si>
  <si>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</si>
  <si>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</si>
  <si>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</si>
  <si>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</si>
  <si>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</si>
  <si>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</si>
  <si>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</si>
  <si>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</si>
  <si>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</si>
  <si>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</si>
  <si>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</si>
  <si>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</si>
  <si>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</si>
  <si>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</si>
  <si>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</si>
  <si>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</si>
  <si>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</si>
  <si>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</si>
  <si>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</si>
  <si>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</si>
  <si>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</si>
  <si>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</si>
  <si>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</si>
  <si>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</si>
  <si>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</si>
  <si>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</si>
  <si>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</si>
  <si>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</si>
  <si>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</si>
  <si>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</si>
  <si>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</si>
  <si>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</si>
  <si>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</si>
  <si>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</si>
  <si>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</si>
  <si>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</si>
  <si>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</si>
  <si>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</si>
  <si>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</si>
  <si>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</si>
  <si>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</si>
  <si>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</si>
  <si>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</si>
  <si>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</si>
  <si>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</si>
  <si>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</si>
  <si>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</si>
  <si>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</si>
  <si>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</si>
  <si>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</si>
  <si>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</si>
  <si>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</si>
  <si>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</si>
  <si>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</si>
  <si>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</si>
  <si>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</si>
  <si>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</si>
  <si>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</si>
  <si>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</si>
  <si>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</si>
  <si>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</si>
  <si>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</si>
  <si>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</si>
  <si>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</si>
  <si>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</si>
  <si>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</si>
  <si>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</si>
  <si>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</si>
  <si>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</si>
  <si>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</si>
  <si>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</si>
  <si>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</si>
  <si>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</si>
  <si>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</si>
  <si>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</si>
  <si>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</si>
  <si>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</si>
  <si>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</si>
  <si>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</si>
  <si>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</si>
  <si>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</si>
  <si>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</si>
  <si>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</si>
  <si>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</si>
  <si>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</si>
  <si>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</si>
  <si>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</si>
  <si>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</si>
  <si>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</si>
  <si>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</si>
  <si>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</si>
  <si>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</si>
  <si>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</si>
  <si>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</si>
  <si>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</si>
  <si>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</si>
  <si>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</si>
  <si>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</si>
  <si>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</si>
  <si>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</si>
  <si>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</si>
  <si>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</si>
  <si>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</si>
  <si>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</si>
  <si>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</si>
  <si>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</si>
  <si>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</si>
  <si>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</si>
  <si>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</si>
  <si>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</si>
  <si>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</si>
  <si>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</si>
  <si>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</si>
  <si>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</si>
  <si>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</si>
  <si>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</si>
  <si>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</si>
  <si>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</si>
  <si>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</si>
  <si>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</si>
  <si>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</si>
  <si>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</si>
  <si>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</si>
  <si>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</si>
  <si>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</si>
  <si>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</si>
  <si>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</si>
  <si>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</si>
  <si>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</si>
  <si>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</si>
  <si>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</si>
  <si>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</si>
  <si>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</si>
  <si>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</si>
  <si>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</si>
  <si>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</si>
  <si>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</si>
  <si>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</si>
  <si>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</si>
  <si>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</si>
  <si>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</si>
  <si>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</si>
  <si>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</si>
  <si>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</si>
  <si>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</si>
  <si>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</si>
  <si>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</si>
  <si>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</si>
  <si>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</si>
  <si>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</si>
  <si>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</si>
  <si>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</si>
  <si>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</si>
  <si>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</si>
  <si>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</si>
  <si>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</si>
  <si>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</si>
  <si>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</si>
  <si>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</si>
  <si>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</si>
  <si>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</si>
  <si>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</si>
  <si>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</si>
  <si>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</si>
  <si>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</si>
  <si>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</si>
  <si>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</si>
  <si>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</si>
  <si>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</si>
  <si>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</si>
  <si>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</si>
  <si>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</si>
  <si>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</si>
  <si>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</si>
  <si>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</si>
  <si>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</si>
  <si>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</si>
  <si>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</si>
  <si>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</si>
  <si>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</si>
  <si>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</si>
  <si>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</si>
  <si>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</si>
  <si>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</si>
  <si>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</si>
  <si>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</si>
  <si>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</si>
  <si>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</si>
  <si>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</si>
  <si>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</si>
  <si>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</si>
  <si>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</si>
  <si>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</si>
  <si>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</si>
  <si>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</si>
  <si>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</si>
  <si>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</si>
  <si>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</si>
  <si>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</si>
  <si>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</si>
  <si>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</si>
  <si>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</si>
  <si>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</si>
  <si>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</si>
  <si>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</si>
  <si>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</si>
  <si>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</si>
  <si>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</si>
  <si>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</si>
  <si>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</si>
  <si>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</si>
  <si>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</si>
  <si>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</si>
  <si>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</si>
  <si>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</si>
  <si>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</si>
  <si>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</si>
  <si>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</si>
  <si>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</si>
  <si>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</si>
  <si>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</si>
  <si>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</si>
  <si>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</si>
  <si>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</si>
  <si>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</si>
  <si>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</si>
  <si>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</si>
  <si>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</si>
  <si>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</si>
  <si>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</si>
  <si>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</si>
  <si>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</si>
  <si>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</si>
  <si>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</si>
  <si>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</si>
  <si>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</si>
  <si>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</si>
  <si>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</si>
  <si>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</si>
  <si>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</si>
  <si>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</si>
  <si>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</si>
  <si>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</si>
  <si>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</si>
  <si>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</si>
  <si>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</si>
  <si>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</si>
  <si>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</si>
  <si>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</si>
  <si>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</si>
  <si>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</si>
  <si>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</si>
  <si>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</si>
  <si>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</si>
  <si>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</si>
  <si>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</si>
  <si>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</si>
  <si>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</si>
  <si>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</si>
  <si>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</si>
  <si>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</si>
  <si>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</si>
  <si>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</si>
  <si>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</si>
  <si>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</si>
  <si>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</si>
  <si>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</si>
  <si>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</si>
  <si>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</si>
  <si>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</si>
  <si>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</si>
  <si>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</si>
  <si>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</si>
  <si>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</si>
  <si>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</si>
  <si>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</si>
  <si>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</si>
  <si>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</si>
  <si>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</si>
  <si>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</si>
  <si>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</si>
  <si>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</si>
  <si>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</si>
  <si>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</si>
  <si>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</si>
  <si>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</si>
  <si>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</si>
  <si>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</si>
  <si>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</si>
  <si>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</si>
  <si>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</si>
  <si>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</si>
  <si>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</si>
  <si>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</si>
  <si>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</si>
  <si>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</si>
  <si>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</si>
  <si>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</si>
  <si>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</si>
  <si>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</si>
  <si>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</si>
  <si>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</si>
  <si>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</si>
  <si>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</si>
  <si>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</si>
  <si>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</si>
  <si>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</si>
  <si>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</si>
  <si>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</si>
  <si>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</si>
  <si>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</si>
  <si>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</si>
  <si>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</si>
  <si>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</si>
  <si>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</si>
  <si>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</si>
  <si>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</si>
  <si>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</si>
  <si>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</si>
  <si>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</si>
  <si>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</si>
  <si>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</si>
  <si>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</si>
  <si>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</si>
  <si>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</si>
  <si>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</si>
  <si>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</si>
  <si>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</si>
  <si>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</si>
  <si>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</si>
  <si>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</si>
  <si>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</si>
  <si>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</si>
  <si>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</si>
  <si>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</si>
  <si>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</si>
  <si>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</si>
  <si>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</si>
  <si>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</si>
  <si>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</si>
  <si>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</si>
  <si>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</si>
  <si>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</si>
  <si>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</si>
  <si>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</si>
  <si>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</si>
  <si>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</si>
  <si>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</si>
  <si>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</si>
  <si>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</si>
  <si>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</si>
  <si>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</si>
  <si>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</si>
  <si>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</si>
  <si>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</si>
  <si>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</si>
  <si>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</si>
  <si>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</si>
  <si>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</si>
  <si>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</si>
  <si>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</si>
  <si>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</si>
  <si>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</si>
  <si>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</si>
  <si>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</si>
  <si>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</si>
  <si>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</si>
  <si>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</si>
  <si>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</si>
  <si>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</si>
  <si>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</si>
  <si>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</si>
  <si>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</si>
  <si>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</si>
  <si>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</si>
  <si>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</si>
  <si>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</si>
  <si>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</si>
  <si>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</si>
  <si>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</si>
  <si>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</si>
  <si>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</si>
  <si>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</si>
  <si>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</si>
  <si>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</si>
  <si>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</si>
  <si>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</si>
  <si>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</si>
  <si>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</si>
  <si>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</si>
  <si>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</si>
  <si>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</si>
  <si>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</si>
  <si>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</si>
  <si>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</si>
  <si>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</si>
  <si>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</si>
  <si>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</si>
  <si>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</si>
  <si>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</si>
  <si>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</si>
  <si>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</si>
  <si>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</si>
  <si>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</si>
  <si>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</si>
  <si>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</si>
  <si>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</si>
  <si>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</si>
  <si>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</si>
  <si>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</si>
  <si>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</si>
  <si>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</si>
  <si>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</si>
  <si>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</si>
  <si>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</si>
  <si>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</si>
  <si>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</si>
  <si>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</si>
  <si>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</si>
  <si>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</si>
  <si>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</si>
  <si>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</si>
  <si>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</si>
  <si>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</si>
  <si>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</si>
  <si>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</si>
  <si>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</si>
  <si>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</si>
  <si>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</si>
  <si>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</si>
  <si>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</si>
  <si>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</si>
  <si>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</si>
  <si>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</si>
  <si>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</si>
  <si>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</si>
  <si>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</si>
  <si>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</si>
  <si>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</si>
  <si>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</si>
  <si>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</si>
  <si>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</si>
  <si>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</si>
  <si>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</si>
  <si>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</si>
  <si>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</si>
  <si>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</si>
  <si>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</si>
  <si>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</si>
  <si>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</si>
  <si>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</si>
  <si>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</si>
  <si>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</si>
  <si>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</si>
  <si>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</si>
  <si>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</si>
  <si>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</si>
  <si>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</si>
  <si>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</si>
  <si>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</si>
  <si>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</si>
  <si>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</si>
  <si>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</si>
  <si>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</si>
  <si>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</si>
  <si>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</si>
  <si>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</si>
  <si>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</si>
  <si>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</si>
  <si>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</si>
  <si>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</si>
  <si>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</si>
  <si>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</si>
  <si>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</si>
  <si>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</si>
  <si>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</si>
  <si>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</si>
  <si>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</si>
  <si>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</si>
  <si>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</si>
  <si>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</si>
  <si>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</si>
  <si>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</si>
  <si>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</si>
  <si>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</si>
  <si>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</si>
  <si>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</si>
  <si>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</si>
  <si>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</si>
  <si>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</si>
  <si>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</si>
  <si>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</si>
  <si>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</si>
  <si>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</si>
  <si>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</si>
  <si>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</si>
  <si>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</si>
  <si>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</si>
  <si>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</si>
  <si>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</si>
  <si>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</si>
  <si>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</si>
  <si>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</si>
  <si>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</si>
  <si>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</si>
  <si>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</si>
  <si>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</si>
  <si>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</si>
  <si>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</si>
  <si>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</si>
  <si>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</si>
  <si>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</si>
  <si>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</si>
  <si>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</si>
  <si>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</si>
  <si>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</si>
  <si>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</si>
  <si>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</si>
  <si>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</si>
  <si>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</si>
  <si>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</si>
  <si>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</si>
  <si>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</si>
  <si>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</si>
  <si>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</si>
  <si>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</si>
  <si>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</si>
  <si>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</si>
  <si>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</si>
  <si>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</si>
  <si>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</si>
  <si>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</si>
  <si>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</si>
  <si>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</si>
  <si>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</si>
  <si>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</si>
  <si>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</si>
  <si>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</si>
  <si>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</si>
  <si>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</si>
  <si>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</si>
  <si>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</si>
  <si>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</si>
  <si>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</si>
  <si>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</si>
  <si>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</si>
  <si>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</si>
  <si>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</si>
  <si>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</si>
  <si>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</si>
  <si>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</si>
  <si>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</si>
  <si>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</si>
  <si>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</si>
  <si>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</si>
  <si>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</si>
  <si>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</si>
  <si>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</si>
  <si>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</si>
  <si>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</si>
  <si>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</si>
  <si>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</si>
  <si>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</si>
  <si>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</si>
  <si>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</si>
  <si>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</si>
  <si>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</si>
  <si>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</si>
  <si>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</si>
  <si>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</si>
  <si>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</si>
  <si>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</si>
  <si>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</si>
  <si>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</si>
  <si>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</si>
  <si>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</si>
  <si>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</si>
  <si>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</si>
  <si>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</si>
  <si>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</si>
  <si>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</si>
  <si>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</si>
  <si>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</si>
  <si>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</si>
  <si>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</si>
  <si>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</si>
  <si>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</si>
  <si>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</si>
  <si>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</si>
  <si>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</si>
  <si>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</si>
  <si>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</si>
  <si>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</si>
  <si>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</si>
  <si>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</si>
  <si>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</si>
  <si>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</si>
  <si>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</si>
  <si>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</si>
  <si>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</si>
  <si>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</si>
  <si>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</si>
  <si>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</si>
  <si>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</si>
  <si>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</si>
  <si>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</si>
  <si>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</si>
  <si>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</si>
  <si>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</si>
  <si>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</si>
  <si>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</si>
  <si>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</si>
  <si>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</si>
  <si>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</si>
  <si>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</si>
  <si>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</si>
  <si>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</si>
  <si>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</si>
  <si>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</si>
  <si>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</si>
  <si>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</si>
  <si>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</si>
  <si>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</si>
  <si>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</si>
  <si>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</si>
  <si>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</si>
  <si>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</si>
  <si>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</si>
  <si>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</si>
  <si>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</si>
  <si>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</si>
  <si>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</si>
  <si>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</si>
  <si>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</si>
  <si>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</si>
  <si>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</si>
  <si>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</si>
  <si>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</si>
  <si>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</si>
  <si>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</si>
  <si>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</si>
  <si>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</si>
  <si>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</si>
  <si>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</si>
  <si>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</si>
  <si>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</si>
  <si>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</si>
  <si>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</si>
  <si>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</si>
  <si>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</si>
  <si>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</si>
  <si>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</si>
  <si>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</si>
  <si>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</si>
  <si>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</si>
  <si>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</si>
  <si>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</si>
  <si>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</si>
  <si>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</si>
  <si>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</si>
  <si>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</si>
  <si>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</si>
  <si>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</si>
  <si>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</si>
  <si>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</si>
  <si>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</si>
  <si>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</si>
  <si>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</si>
  <si>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</si>
  <si>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</si>
  <si>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</si>
  <si>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</si>
  <si>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</si>
  <si>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</si>
  <si>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</si>
  <si>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</si>
  <si>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</si>
  <si>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</si>
  <si>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</si>
  <si>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</si>
  <si>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</si>
  <si>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</si>
  <si>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</si>
  <si>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</si>
  <si>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</si>
  <si>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</si>
  <si>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</si>
  <si>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</si>
  <si>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</si>
  <si>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</si>
  <si>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</si>
  <si>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</si>
  <si>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</si>
  <si>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</si>
  <si>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</si>
  <si>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</si>
  <si>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</si>
  <si>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</si>
  <si>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</si>
  <si>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</si>
  <si>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</si>
  <si>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</si>
  <si>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</si>
  <si>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</si>
  <si>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</si>
  <si>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</si>
  <si>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</si>
  <si>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</si>
  <si>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</si>
  <si>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</si>
  <si>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</si>
  <si>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</si>
  <si>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</si>
  <si>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</si>
  <si>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</si>
  <si>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</si>
  <si>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</si>
  <si>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</si>
  <si>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</si>
  <si>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</si>
  <si>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</si>
  <si>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</si>
  <si>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</si>
  <si>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</si>
  <si>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</si>
  <si>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</si>
  <si>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</si>
  <si>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</si>
  <si>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</si>
  <si>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</si>
  <si>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</si>
  <si>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</si>
  <si>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</si>
  <si>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</si>
  <si>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</si>
  <si>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</si>
  <si>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</si>
  <si>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</si>
  <si>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</si>
  <si>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</si>
  <si>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</si>
  <si>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</si>
  <si>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</si>
  <si>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</si>
  <si>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</si>
  <si>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</si>
  <si>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</si>
  <si>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</si>
  <si>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</si>
  <si>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</si>
  <si>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</si>
  <si>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</si>
  <si>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</si>
  <si>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</si>
  <si>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</si>
  <si>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</si>
  <si>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</si>
  <si>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</si>
  <si>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</si>
  <si>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</si>
  <si>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</si>
  <si>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</si>
  <si>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</si>
  <si>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</si>
  <si>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</si>
  <si>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</si>
  <si>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</si>
  <si>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</si>
  <si>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</si>
  <si>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</si>
  <si>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</si>
  <si>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</si>
  <si>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</si>
  <si>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</si>
  <si>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</si>
  <si>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</si>
  <si>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</si>
  <si>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</si>
  <si>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</si>
  <si>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</si>
  <si>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</si>
  <si>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</si>
  <si>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</si>
  <si>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</si>
  <si>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</si>
  <si>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</si>
  <si>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</si>
  <si>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</si>
  <si>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</si>
  <si>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</si>
  <si>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</si>
  <si>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</si>
  <si>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</si>
  <si>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</si>
  <si>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</si>
  <si>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</si>
  <si>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</si>
  <si>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</si>
  <si>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</si>
  <si>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</si>
  <si>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</si>
  <si>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</si>
  <si>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</si>
  <si>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</si>
  <si>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</si>
  <si>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</si>
  <si>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</si>
  <si>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</si>
  <si>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</si>
  <si>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</si>
  <si>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</si>
  <si>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</si>
  <si>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</si>
  <si>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</si>
  <si>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</si>
  <si>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</si>
  <si>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</si>
  <si>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</si>
  <si>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</si>
  <si>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</si>
  <si>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</si>
  <si>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</si>
  <si>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</si>
  <si>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</si>
  <si>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</si>
  <si>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</si>
  <si>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</si>
  <si>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</si>
  <si>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</si>
  <si>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</si>
  <si>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</si>
  <si>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</si>
  <si>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</si>
  <si>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</si>
  <si>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</si>
  <si>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</si>
  <si>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</si>
  <si>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</si>
  <si>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</si>
  <si>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</si>
  <si>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</si>
  <si>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</si>
  <si>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</si>
  <si>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</si>
  <si>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</si>
  <si>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</si>
  <si>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</si>
  <si>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</si>
  <si>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</si>
  <si>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</si>
  <si>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</si>
  <si>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</si>
  <si>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</si>
  <si>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</si>
  <si>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</si>
  <si>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</si>
  <si>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</si>
  <si>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</si>
  <si>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</si>
  <si>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</si>
  <si>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</si>
  <si>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</si>
  <si>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</si>
  <si>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</si>
  <si>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</si>
  <si>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</si>
  <si>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</si>
  <si>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</si>
  <si>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</si>
  <si>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</si>
  <si>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</si>
  <si>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</si>
  <si>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</si>
  <si>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</si>
  <si>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</si>
  <si>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</si>
  <si>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</si>
  <si>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</si>
  <si>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</si>
  <si>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</si>
  <si>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</si>
  <si>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</si>
  <si>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</si>
  <si>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</si>
  <si>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</si>
  <si>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</si>
  <si>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</si>
  <si>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</si>
  <si>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</si>
  <si>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</si>
  <si>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</si>
  <si>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</si>
  <si>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</si>
  <si>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</si>
  <si>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</si>
  <si>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</si>
  <si>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</si>
  <si>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</si>
  <si>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</si>
  <si>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</si>
  <si>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</si>
  <si>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</si>
  <si>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</si>
  <si>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</si>
  <si>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</si>
  <si>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</si>
  <si>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</si>
  <si>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</si>
  <si>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</si>
  <si>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</si>
  <si>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</si>
  <si>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</si>
  <si>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</si>
  <si>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</si>
  <si>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</si>
  <si>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</si>
  <si>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</si>
  <si>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</si>
  <si>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</si>
  <si>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</si>
  <si>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</si>
  <si>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</si>
  <si>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</si>
  <si>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</si>
  <si>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</si>
  <si>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</si>
  <si>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</si>
  <si>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</si>
  <si>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</si>
  <si>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</si>
  <si>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</si>
  <si>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</si>
  <si>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</si>
  <si>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</si>
  <si>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</si>
  <si>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</si>
  <si>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</si>
  <si>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</si>
  <si>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</si>
  <si>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</si>
  <si>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</si>
  <si>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</si>
  <si>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</si>
  <si>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</si>
  <si>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</si>
  <si>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</si>
  <si>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</si>
  <si>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</si>
  <si>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</si>
  <si>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</si>
  <si>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</si>
  <si>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</si>
  <si>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</si>
  <si>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</si>
  <si>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</si>
  <si>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</si>
  <si>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</si>
  <si>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</si>
  <si>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</si>
  <si>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</si>
  <si>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</si>
  <si>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</si>
  <si>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</si>
  <si>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</si>
  <si>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</si>
  <si>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</si>
  <si>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</si>
  <si>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</si>
  <si>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</si>
  <si>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</si>
  <si>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</si>
  <si>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</si>
  <si>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</si>
  <si>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</si>
  <si>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</si>
  <si>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</si>
  <si>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</si>
  <si>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</si>
  <si>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</si>
  <si>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</si>
  <si>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</si>
  <si>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</si>
  <si>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</si>
  <si>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</si>
  <si>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</si>
  <si>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</si>
  <si>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</si>
  <si>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</si>
  <si>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</si>
  <si>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</si>
  <si>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</si>
  <si>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</si>
  <si>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</si>
  <si>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</si>
  <si>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</si>
  <si>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</si>
  <si>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</si>
  <si>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</si>
  <si>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</si>
  <si>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</si>
  <si>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</si>
  <si>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</si>
  <si>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</si>
  <si>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</si>
  <si>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</si>
  <si>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</si>
  <si>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</si>
  <si>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</si>
  <si>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</si>
  <si>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</si>
  <si>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</si>
  <si>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</si>
  <si>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</si>
  <si>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</si>
  <si>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</si>
  <si>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</si>
  <si>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</si>
  <si>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</si>
  <si>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</si>
  <si>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</si>
  <si>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</si>
  <si>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</si>
  <si>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</si>
  <si>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</si>
  <si>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</si>
  <si>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</si>
  <si>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</si>
  <si>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</si>
  <si>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</si>
  <si>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</si>
  <si>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</si>
  <si>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</si>
  <si>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</si>
  <si>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</si>
  <si>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</si>
  <si>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</si>
  <si>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</si>
  <si>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</si>
  <si>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</si>
  <si>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</si>
  <si>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</si>
  <si>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</si>
  <si>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</si>
  <si>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</si>
  <si>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</si>
  <si>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</si>
  <si>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</si>
  <si>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</si>
  <si>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</si>
  <si>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</si>
  <si>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</si>
  <si>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</si>
  <si>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</si>
  <si>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</si>
  <si>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</si>
  <si>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</si>
  <si>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</si>
  <si>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</si>
  <si>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</si>
  <si>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</si>
  <si>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</si>
  <si>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</si>
  <si>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</si>
  <si>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</si>
  <si>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</si>
  <si>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</si>
  <si>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</si>
  <si>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</si>
  <si>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</si>
  <si>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</si>
  <si>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</si>
  <si>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</si>
  <si>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</si>
  <si>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</si>
  <si>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</si>
  <si>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</si>
  <si>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</si>
  <si>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</si>
  <si>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</si>
  <si>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</si>
  <si>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</si>
  <si>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</si>
  <si>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</si>
  <si>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</si>
  <si>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</si>
  <si>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</si>
  <si>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</si>
  <si>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</si>
  <si>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</si>
  <si>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</si>
  <si>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</si>
  <si>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</si>
  <si>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</si>
  <si>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</si>
  <si>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</si>
  <si>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</si>
  <si>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</si>
  <si>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</si>
  <si>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</si>
  <si>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</si>
  <si>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</si>
  <si>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</si>
  <si>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</si>
  <si>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</si>
  <si>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</si>
  <si>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</si>
  <si>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</si>
  <si>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</si>
  <si>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</si>
  <si>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</si>
  <si>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</si>
  <si>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</si>
  <si>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</si>
  <si>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</si>
  <si>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</si>
  <si>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</si>
  <si>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</si>
  <si>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</si>
  <si>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</si>
  <si>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</si>
  <si>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</si>
  <si>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</si>
  <si>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</si>
  <si>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</si>
  <si>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</si>
  <si>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</si>
  <si>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</si>
  <si>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</si>
  <si>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</si>
  <si>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</si>
  <si>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</si>
  <si>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</si>
  <si>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</si>
  <si>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</si>
  <si>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</si>
  <si>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</si>
  <si>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</si>
  <si>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</si>
  <si>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</si>
  <si>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</si>
  <si>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</si>
  <si>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</si>
  <si>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</si>
  <si>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</si>
  <si>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</si>
  <si>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</si>
  <si>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</si>
  <si>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</si>
  <si>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</si>
  <si>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</si>
  <si>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</si>
  <si>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</si>
  <si>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</si>
  <si>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</si>
  <si>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</si>
  <si>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</si>
  <si>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</si>
  <si>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</si>
  <si>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</si>
  <si>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</si>
  <si>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</si>
  <si>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</si>
  <si>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</si>
  <si>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</si>
  <si>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</si>
  <si>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</si>
  <si>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</si>
  <si>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</si>
  <si>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</si>
  <si>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</si>
  <si>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</si>
  <si>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</si>
  <si>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</si>
  <si>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</si>
  <si>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</si>
  <si>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</si>
  <si>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</si>
  <si>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</si>
  <si>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</si>
  <si>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</si>
  <si>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</si>
  <si>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</si>
  <si>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</si>
  <si>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</si>
  <si>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</si>
  <si>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</si>
  <si>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</si>
  <si>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</si>
  <si>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</si>
  <si>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</si>
  <si>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</si>
  <si>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</si>
  <si>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</si>
  <si>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</si>
  <si>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</si>
  <si>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</si>
  <si>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</si>
  <si>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</si>
  <si>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</si>
  <si>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</si>
  <si>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</si>
  <si>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</si>
  <si>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</si>
  <si>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</si>
  <si>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</si>
  <si>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</si>
  <si>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</si>
  <si>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</si>
  <si>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</si>
  <si>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</si>
  <si>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</si>
  <si>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</si>
  <si>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</si>
  <si>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</si>
  <si>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</si>
  <si>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</si>
  <si>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</si>
  <si>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</si>
  <si>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</si>
  <si>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</si>
  <si>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</si>
  <si>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</si>
  <si>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</si>
  <si>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</si>
  <si>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</si>
  <si>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</si>
  <si>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</si>
  <si>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</si>
  <si>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</si>
  <si>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</si>
  <si>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</si>
  <si>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</si>
  <si>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</si>
  <si>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</si>
  <si>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</si>
  <si>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</si>
  <si>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</si>
  <si>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</si>
  <si>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</si>
  <si>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</si>
  <si>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</si>
  <si>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</si>
  <si>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</si>
  <si>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</si>
  <si>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</si>
  <si>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</si>
  <si>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</si>
  <si>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</si>
  <si>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</si>
  <si>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</si>
  <si>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</si>
  <si>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</si>
  <si>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</si>
  <si>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</si>
  <si>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</si>
  <si>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</si>
  <si>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</si>
  <si>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</si>
  <si>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</si>
  <si>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</si>
  <si>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</si>
  <si>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</si>
  <si>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</si>
  <si>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</si>
  <si>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</si>
  <si>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</si>
  <si>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</si>
  <si>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</si>
  <si>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</si>
  <si>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</si>
  <si>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</si>
  <si>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</si>
  <si>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</si>
  <si>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</si>
  <si>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</si>
  <si>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</si>
  <si>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</si>
  <si>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</si>
  <si>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</si>
  <si>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</si>
  <si>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</si>
  <si>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</si>
  <si>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</si>
  <si>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</si>
  <si>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</si>
  <si>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</si>
  <si>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</si>
  <si>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</si>
  <si>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</si>
  <si>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</si>
  <si>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</si>
  <si>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</si>
  <si>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</si>
  <si>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</si>
  <si>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</si>
  <si>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</si>
  <si>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</si>
  <si>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</si>
  <si>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</si>
  <si>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</si>
  <si>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</si>
  <si>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</si>
  <si>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</si>
  <si>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</si>
  <si>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</si>
  <si>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</si>
  <si>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</si>
  <si>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</si>
  <si>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</si>
  <si>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</si>
  <si>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</si>
  <si>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</si>
  <si>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</si>
  <si>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</si>
  <si>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</si>
  <si>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</si>
  <si>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</si>
  <si>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</si>
  <si>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</si>
  <si>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</si>
  <si>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</si>
  <si>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</si>
  <si>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</si>
  <si>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</si>
  <si>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</si>
  <si>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</si>
  <si>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</si>
  <si>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</si>
  <si>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</si>
  <si>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</si>
  <si>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</si>
  <si>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</si>
  <si>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</si>
  <si>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</si>
  <si>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</si>
  <si>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</si>
  <si>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</si>
  <si>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</si>
  <si>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</si>
  <si>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</si>
  <si>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</si>
  <si>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</si>
  <si>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</si>
  <si>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</si>
  <si>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</si>
  <si>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</si>
  <si>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</si>
  <si>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</si>
  <si>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</si>
  <si>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</si>
  <si>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</si>
  <si>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</si>
  <si>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</si>
  <si>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</si>
  <si>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</si>
  <si>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</si>
  <si>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</si>
  <si>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</si>
  <si>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</si>
  <si>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</si>
  <si>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</si>
  <si>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</si>
  <si>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</si>
  <si>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</si>
  <si>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</si>
  <si>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</si>
  <si>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</si>
  <si>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</si>
  <si>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</si>
  <si>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</si>
  <si>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</si>
  <si>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</si>
  <si>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</si>
  <si>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</si>
  <si>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</si>
  <si>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</si>
  <si>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</si>
  <si>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</si>
  <si>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</si>
  <si>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</si>
  <si>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</si>
  <si>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</si>
  <si>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</si>
  <si>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</si>
  <si>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</si>
  <si>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</si>
  <si>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</si>
  <si>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</si>
  <si>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</si>
  <si>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</si>
  <si>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</si>
  <si>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</si>
  <si>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</si>
  <si>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</si>
  <si>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</si>
  <si>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</si>
  <si>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</si>
  <si>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</si>
  <si>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</si>
  <si>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</si>
  <si>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</si>
  <si>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</si>
  <si>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</si>
  <si>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</si>
  <si>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</si>
  <si>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</si>
  <si>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</si>
  <si>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</si>
  <si>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</si>
  <si>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</si>
  <si>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</si>
  <si>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</si>
  <si>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</si>
  <si>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</si>
  <si>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</si>
  <si>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</si>
  <si>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</si>
  <si>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</si>
  <si>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</si>
  <si>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</si>
  <si>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</si>
  <si>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</si>
  <si>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</si>
  <si>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</si>
  <si>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</si>
  <si>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</si>
  <si>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</si>
  <si>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</si>
  <si>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</si>
  <si>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</si>
  <si>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</si>
  <si>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</si>
  <si>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</si>
  <si>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</si>
  <si>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</si>
  <si>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</si>
  <si>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</si>
  <si>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</si>
  <si>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</si>
  <si>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</si>
  <si>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</si>
  <si>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</si>
  <si>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</si>
  <si>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</si>
  <si>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</si>
  <si>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</si>
  <si>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</si>
  <si>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</si>
  <si>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</si>
  <si>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</si>
  <si>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</si>
  <si>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</si>
  <si>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</si>
  <si>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</si>
  <si>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</si>
  <si>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</si>
  <si>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</si>
  <si>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</si>
  <si>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</si>
  <si>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</si>
  <si>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</si>
  <si>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</si>
  <si>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</si>
  <si>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</si>
  <si>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</si>
  <si>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</si>
  <si>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</si>
  <si>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</si>
  <si>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</si>
  <si>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</si>
  <si>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</si>
  <si>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</si>
  <si>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</si>
  <si>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</si>
  <si>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</si>
  <si>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</si>
  <si>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</si>
  <si>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</si>
  <si>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</si>
  <si>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</si>
  <si>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</si>
  <si>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</si>
  <si>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</si>
  <si>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</si>
  <si>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</si>
  <si>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</si>
  <si>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</si>
  <si>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</si>
  <si>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</si>
  <si>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</si>
  <si>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</si>
  <si>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</si>
  <si>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</si>
  <si>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</si>
  <si>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</si>
  <si>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</si>
  <si>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</si>
  <si>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</si>
  <si>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</si>
  <si>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</si>
  <si>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</si>
  <si>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</si>
  <si>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</si>
  <si>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</si>
  <si>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</si>
  <si>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</si>
  <si>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</si>
  <si>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</si>
  <si>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</si>
  <si>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</si>
  <si>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</si>
  <si>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</si>
  <si>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</si>
  <si>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</si>
  <si>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</si>
  <si>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</si>
  <si>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</si>
  <si>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</si>
  <si>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</si>
  <si>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</si>
  <si>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</si>
  <si>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</si>
  <si>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</si>
  <si>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</si>
  <si>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</si>
  <si>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</si>
  <si>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</si>
  <si>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</si>
  <si>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</si>
  <si>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</si>
  <si>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</si>
  <si>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</si>
  <si>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</si>
  <si>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</si>
  <si>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</si>
  <si>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</si>
  <si>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</si>
  <si>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</si>
  <si>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</si>
  <si>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</si>
  <si>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</si>
  <si>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</si>
  <si>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</si>
  <si>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</si>
  <si>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</si>
  <si>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</si>
  <si>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</si>
  <si>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</si>
  <si>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</si>
  <si>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</si>
  <si>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</si>
  <si>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</si>
  <si>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</si>
  <si>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</si>
  <si>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</si>
  <si>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</si>
  <si>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</si>
  <si>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</si>
  <si>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</si>
  <si>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</si>
  <si>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</si>
  <si>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</si>
  <si>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</si>
  <si>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</si>
  <si>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</si>
  <si>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</si>
  <si>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</si>
  <si>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</si>
  <si>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</si>
  <si>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</si>
  <si>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</si>
  <si>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</si>
  <si>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</si>
  <si>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</si>
  <si>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</si>
  <si>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</si>
  <si>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</si>
  <si>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</si>
  <si>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</si>
  <si>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</si>
  <si>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</si>
  <si>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</si>
  <si>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</si>
  <si>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</si>
  <si>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</si>
  <si>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</si>
  <si>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</si>
  <si>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</si>
  <si>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</si>
  <si>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</si>
  <si>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</si>
  <si>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</si>
  <si>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</si>
  <si>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</si>
  <si>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</si>
  <si>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</si>
  <si>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</si>
  <si>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</si>
  <si>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</si>
  <si>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</si>
  <si>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</si>
  <si>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</si>
  <si>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</si>
  <si>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</si>
  <si>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</si>
  <si>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</si>
  <si>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</si>
  <si>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</si>
  <si>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</si>
  <si>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</si>
  <si>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</si>
  <si>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</si>
  <si>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</si>
  <si>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</si>
  <si>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</si>
  <si>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</si>
  <si>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</si>
  <si>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</si>
  <si>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</si>
  <si>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</si>
  <si>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</si>
  <si>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</si>
  <si>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</si>
  <si>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</si>
  <si>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</si>
  <si>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</si>
  <si>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</si>
  <si>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</si>
  <si>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</si>
  <si>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</si>
  <si>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</si>
  <si>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</si>
  <si>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</si>
  <si>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</si>
  <si>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</si>
  <si>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</si>
  <si>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</si>
  <si>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</si>
  <si>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</si>
  <si>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</si>
  <si>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</si>
  <si>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</si>
  <si>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</si>
  <si>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</si>
  <si>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</si>
  <si>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</si>
  <si>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</si>
  <si>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</si>
  <si>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</si>
  <si>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</si>
  <si>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</si>
  <si>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</si>
  <si>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</si>
  <si>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</si>
  <si>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</si>
  <si>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</si>
  <si>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</si>
  <si>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</si>
  <si>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</si>
  <si>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</si>
  <si>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</si>
  <si>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</si>
  <si>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</si>
  <si>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</si>
  <si>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</si>
  <si>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</si>
  <si>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</si>
  <si>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</si>
  <si>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</si>
  <si>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</si>
  <si>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</si>
  <si>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</si>
  <si>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</si>
  <si>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</si>
  <si>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</si>
  <si>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</si>
  <si>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</si>
  <si>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</si>
  <si>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</si>
  <si>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</si>
  <si>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</si>
  <si>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</si>
  <si>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</si>
  <si>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</si>
  <si>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</si>
  <si>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</si>
  <si>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</si>
  <si>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</si>
  <si>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</si>
  <si>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</si>
  <si>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</si>
  <si>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</si>
  <si>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</si>
  <si>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</si>
  <si>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</si>
  <si>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</si>
  <si>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</si>
  <si>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</si>
  <si>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</si>
  <si>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</si>
  <si>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</si>
  <si>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</si>
  <si>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</si>
  <si>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</si>
  <si>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</si>
  <si>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</si>
  <si>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</si>
  <si>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</si>
  <si>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</si>
  <si>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</si>
  <si>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</si>
  <si>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</si>
  <si>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</si>
  <si>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</si>
  <si>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</si>
  <si>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</si>
  <si>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</si>
  <si>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</si>
  <si>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</si>
  <si>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</si>
  <si>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</si>
  <si>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</si>
  <si>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</si>
  <si>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</si>
  <si>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</si>
  <si>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</si>
  <si>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</si>
  <si>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</si>
  <si>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</si>
  <si>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</si>
  <si>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</si>
  <si>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</si>
  <si>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</si>
  <si>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</si>
  <si>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</si>
  <si>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</si>
  <si>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</si>
  <si>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</si>
  <si>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</si>
  <si>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</si>
  <si>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</si>
  <si>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</si>
  <si>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</si>
  <si>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</si>
  <si>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</si>
  <si>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</si>
  <si>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</si>
  <si>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</si>
  <si>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</si>
  <si>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</si>
  <si>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</si>
  <si>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</si>
  <si>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</si>
  <si>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</si>
  <si>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</si>
  <si>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</si>
  <si>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</si>
  <si>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</si>
  <si>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</si>
  <si>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</si>
  <si>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</si>
  <si>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</si>
  <si>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</si>
  <si>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</si>
  <si>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</si>
  <si>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</si>
  <si>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</si>
  <si>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</si>
  <si>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</si>
  <si>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</si>
  <si>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</si>
  <si>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</si>
  <si>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</si>
  <si>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</si>
  <si>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</si>
  <si>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</si>
  <si>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</si>
  <si>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</si>
  <si>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</si>
  <si>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</si>
  <si>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</si>
  <si>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</si>
  <si>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</si>
  <si>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</si>
  <si>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</si>
  <si>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</si>
  <si>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</si>
  <si>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</si>
  <si>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</si>
  <si>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</si>
  <si>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</si>
  <si>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</si>
  <si>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</si>
  <si>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</si>
  <si>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</si>
  <si>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</si>
  <si>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</si>
  <si>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</si>
  <si>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</si>
  <si>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</si>
  <si>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</si>
  <si>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</si>
  <si>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</si>
  <si>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</si>
  <si>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</si>
  <si>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</si>
  <si>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</si>
  <si>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</si>
  <si>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</si>
  <si>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</si>
  <si>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</si>
  <si>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</si>
  <si>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</si>
  <si>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</si>
  <si>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</si>
  <si>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</si>
  <si>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</si>
  <si>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</si>
  <si>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</si>
  <si>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</si>
  <si>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</si>
  <si>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</si>
  <si>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</si>
  <si>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</si>
  <si>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</si>
  <si>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</si>
  <si>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</si>
  <si>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</si>
  <si>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</si>
  <si>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</si>
  <si>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</si>
  <si>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</si>
  <si>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</si>
  <si>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</si>
  <si>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</si>
  <si>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</si>
  <si>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</si>
  <si>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</si>
  <si>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</si>
  <si>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</si>
  <si>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</si>
  <si>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</si>
  <si>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</si>
  <si>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</si>
  <si>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</si>
  <si>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</si>
  <si>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</si>
  <si>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</si>
  <si>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</si>
  <si>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</si>
  <si>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</si>
  <si>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</si>
  <si>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</si>
  <si>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</si>
  <si>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</si>
  <si>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</si>
  <si>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</si>
  <si>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</si>
  <si>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</si>
  <si>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</si>
  <si>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</si>
  <si>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</si>
  <si>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</si>
  <si>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</si>
  <si>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</si>
  <si>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</si>
  <si>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</si>
  <si>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</si>
  <si>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</si>
  <si>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</si>
  <si>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</si>
  <si>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</si>
  <si>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</si>
  <si>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</si>
  <si>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</si>
  <si>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</si>
  <si>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</si>
  <si>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</si>
  <si>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</si>
  <si>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</si>
  <si>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</si>
  <si>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</si>
  <si>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</si>
  <si>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</si>
  <si>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</si>
  <si>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</si>
  <si>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</si>
  <si>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</si>
  <si>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</si>
  <si>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</si>
  <si>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</si>
  <si>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</si>
  <si>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</si>
  <si>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</si>
  <si>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</si>
  <si>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</si>
  <si>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</si>
  <si>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</si>
  <si>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</si>
  <si>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</si>
  <si>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</si>
  <si>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</si>
  <si>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</si>
  <si>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</si>
  <si>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</si>
  <si>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</si>
  <si>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</si>
  <si>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</si>
  <si>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</si>
  <si>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</si>
  <si>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</si>
  <si>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</si>
  <si>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</si>
  <si>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</si>
  <si>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</si>
  <si>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</si>
  <si>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</si>
  <si>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</si>
  <si>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</si>
  <si>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</si>
  <si>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</si>
  <si>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</si>
  <si>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</si>
  <si>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</si>
  <si>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</si>
  <si>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</si>
  <si>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</si>
  <si>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</si>
  <si>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</si>
  <si>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</si>
  <si>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</si>
  <si>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</si>
  <si>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</si>
  <si>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</si>
  <si>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</si>
  <si>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</si>
  <si>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</si>
  <si>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</si>
  <si>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</si>
  <si>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</si>
  <si>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</si>
  <si>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</si>
  <si>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</si>
  <si>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</si>
  <si>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</si>
  <si>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</si>
  <si>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</si>
  <si>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</si>
  <si>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</si>
  <si>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</si>
  <si>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</si>
  <si>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</si>
  <si>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</si>
  <si>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</si>
  <si>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</si>
  <si>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</si>
  <si>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</si>
  <si>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</si>
  <si>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</si>
  <si>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</si>
  <si>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</si>
  <si>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</si>
  <si>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</si>
  <si>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</si>
  <si>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</si>
  <si>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</si>
  <si>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</si>
  <si>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</si>
  <si>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</si>
  <si>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</si>
  <si>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</si>
  <si>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</si>
  <si>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</si>
  <si>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</si>
  <si>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</si>
  <si>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</si>
  <si>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</si>
  <si>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</si>
  <si>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</si>
  <si>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</si>
  <si>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</si>
  <si>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</si>
  <si>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</si>
  <si>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</si>
  <si>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</si>
  <si>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</si>
  <si>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</si>
  <si>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</si>
  <si>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</si>
  <si>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</si>
  <si>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</si>
  <si>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</si>
  <si>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</si>
  <si>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</si>
  <si>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</si>
  <si>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</si>
  <si>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</si>
  <si>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</si>
  <si>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</si>
  <si>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</si>
  <si>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</si>
  <si>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</si>
  <si>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</si>
  <si>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</si>
  <si>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</si>
  <si>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</si>
  <si>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</si>
  <si>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</si>
  <si>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</si>
  <si>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</si>
  <si>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</si>
  <si>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</si>
  <si>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</si>
  <si>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</si>
  <si>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</si>
  <si>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</si>
  <si>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</si>
  <si>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</si>
  <si>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</si>
  <si>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</si>
  <si>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</si>
  <si>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</si>
  <si>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</si>
  <si>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</si>
  <si>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</si>
  <si>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</si>
  <si>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</si>
  <si>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</si>
  <si>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</si>
  <si>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</si>
  <si>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</si>
  <si>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</si>
  <si>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</si>
  <si>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</si>
  <si>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</si>
  <si>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</si>
  <si>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</si>
  <si>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</si>
  <si>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</si>
  <si>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</si>
  <si>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</si>
  <si>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</si>
  <si>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</si>
  <si>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</si>
  <si>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</si>
  <si>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</si>
  <si>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</si>
  <si>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</si>
  <si>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</si>
  <si>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</si>
  <si>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</si>
  <si>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</si>
  <si>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</si>
  <si>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</si>
  <si>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</si>
  <si>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</si>
  <si>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</si>
  <si>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</si>
  <si>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</si>
  <si>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</si>
  <si>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</si>
  <si>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</si>
  <si>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</si>
  <si>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</si>
  <si>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</si>
  <si>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</si>
  <si>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</si>
  <si>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</si>
  <si>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</si>
  <si>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</si>
  <si>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</si>
  <si>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</si>
  <si>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</si>
  <si>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</si>
  <si>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</si>
  <si>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</si>
  <si>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</si>
  <si>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</si>
  <si>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</si>
  <si>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</si>
  <si>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</si>
  <si>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</si>
  <si>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</si>
  <si>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</si>
  <si>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</si>
  <si>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</si>
  <si>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</si>
  <si>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</si>
  <si>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</si>
  <si>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</si>
  <si>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</si>
  <si>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</si>
  <si>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</si>
  <si>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</si>
  <si>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</si>
  <si>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</si>
  <si>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</si>
  <si>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</si>
  <si>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</si>
  <si>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</si>
  <si>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</si>
  <si>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</si>
  <si>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</si>
  <si>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</si>
  <si>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</si>
  <si>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</si>
  <si>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</si>
  <si>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</si>
  <si>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</si>
  <si>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</si>
  <si>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</si>
  <si>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</si>
  <si>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</si>
  <si>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</si>
  <si>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</si>
  <si>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</si>
  <si>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</si>
  <si>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</si>
  <si>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</si>
  <si>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</si>
  <si>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</si>
  <si>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</si>
  <si>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</si>
  <si>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</si>
  <si>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</si>
  <si>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</si>
  <si>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</si>
  <si>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</si>
  <si>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</si>
  <si>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</si>
  <si>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</si>
  <si>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</si>
  <si>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</si>
  <si>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</si>
  <si>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</si>
  <si>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</si>
  <si>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</si>
  <si>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</si>
  <si>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</si>
  <si>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</si>
  <si>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</si>
  <si>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</si>
  <si>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</si>
  <si>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</si>
  <si>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</si>
  <si>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</si>
  <si>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</si>
  <si>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</si>
  <si>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</si>
  <si>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</si>
  <si>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</si>
  <si>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</si>
  <si>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</si>
  <si>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</si>
  <si>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</si>
  <si>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</si>
  <si>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</si>
  <si>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</si>
  <si>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</si>
  <si>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</si>
  <si>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</si>
  <si>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</si>
  <si>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</si>
  <si>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</si>
  <si>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</si>
  <si>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</si>
  <si>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</si>
  <si>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</si>
  <si>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</si>
  <si>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</si>
  <si>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</si>
  <si>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</si>
  <si>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</si>
  <si>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</si>
  <si>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</si>
  <si>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</si>
  <si>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</si>
  <si>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</si>
  <si>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</si>
  <si>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</si>
  <si>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</si>
  <si>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</si>
  <si>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</si>
  <si>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</si>
  <si>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</si>
  <si>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</si>
  <si>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</si>
  <si>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</si>
  <si>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</si>
  <si>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</si>
  <si>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</si>
  <si>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</si>
  <si>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</si>
  <si>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</si>
  <si>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</si>
  <si>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</si>
  <si>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</si>
  <si>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</si>
  <si>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</si>
  <si>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</si>
  <si>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</si>
  <si>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</si>
  <si>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</si>
  <si>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</si>
  <si>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</si>
  <si>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</si>
  <si>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</si>
  <si>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</si>
  <si>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</si>
  <si>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</si>
  <si>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</si>
  <si>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</si>
  <si>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</si>
  <si>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</si>
  <si>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</si>
  <si>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</si>
  <si>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</si>
  <si>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</si>
  <si>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</si>
  <si>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</si>
  <si>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</si>
  <si>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</si>
  <si>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</si>
  <si>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</si>
  <si>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</si>
  <si>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</si>
  <si>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</si>
  <si>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</si>
  <si>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</si>
  <si>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</si>
  <si>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</si>
  <si>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</si>
  <si>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</si>
  <si>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</si>
  <si>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</si>
  <si>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</si>
  <si>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</si>
  <si>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</si>
  <si>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</si>
  <si>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</si>
  <si>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</si>
  <si>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</si>
  <si>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</si>
  <si>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</si>
  <si>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</si>
  <si>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</si>
  <si>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</si>
  <si>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</si>
  <si>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</si>
  <si>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</si>
  <si>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</si>
  <si>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</si>
  <si>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</si>
  <si>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</si>
  <si>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</si>
  <si>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</si>
  <si>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</si>
  <si>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</si>
  <si>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</si>
  <si>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</si>
  <si>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</si>
  <si>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</si>
  <si>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</si>
  <si>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</si>
  <si>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</si>
  <si>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</si>
  <si>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</si>
  <si>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</si>
  <si>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</si>
  <si>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</si>
  <si>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</si>
  <si>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</si>
  <si>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</si>
  <si>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</si>
  <si>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</si>
  <si>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</si>
  <si>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</si>
  <si>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</si>
  <si>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</si>
  <si>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</si>
  <si>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</si>
  <si>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</si>
  <si>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</si>
  <si>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</si>
  <si>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</si>
  <si>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</si>
  <si>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</si>
  <si>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</si>
  <si>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</si>
  <si>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</si>
  <si>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</si>
  <si>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</si>
  <si>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</si>
  <si>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</si>
  <si>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</si>
  <si>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</si>
  <si>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</si>
  <si>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</si>
  <si>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</si>
  <si>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</si>
  <si>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</si>
  <si>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</si>
  <si>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</si>
  <si>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</si>
  <si>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</si>
  <si>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</si>
  <si>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</si>
  <si>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</si>
  <si>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</si>
  <si>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</si>
  <si>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</si>
  <si>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</si>
  <si>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</si>
  <si>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</si>
  <si>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</si>
  <si>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</si>
  <si>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</si>
  <si>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</si>
  <si>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</si>
  <si>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</si>
  <si>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</si>
  <si>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</si>
  <si>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</si>
  <si>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</si>
  <si>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</si>
  <si>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</si>
  <si>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</si>
  <si>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</si>
  <si>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</si>
  <si>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</si>
  <si>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</si>
  <si>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</si>
  <si>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</si>
  <si>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</si>
  <si>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</si>
  <si>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</si>
  <si>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</si>
  <si>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</si>
  <si>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</si>
  <si>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</si>
  <si>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</si>
  <si>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</si>
  <si>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</si>
  <si>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</si>
  <si>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</si>
  <si>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</si>
  <si>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</si>
  <si>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</si>
  <si>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</si>
  <si>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</si>
  <si>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</si>
  <si>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</si>
  <si>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</si>
  <si>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</si>
  <si>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</si>
  <si>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</si>
  <si>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</si>
  <si>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</si>
  <si>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</si>
  <si>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</si>
  <si>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</si>
  <si>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</si>
  <si>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</si>
  <si>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</si>
  <si>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</si>
  <si>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</si>
  <si>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</si>
  <si>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</si>
  <si>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</si>
  <si>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</si>
  <si>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</si>
  <si>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</si>
  <si>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</si>
  <si>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</si>
  <si>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</si>
  <si>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</si>
  <si>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</si>
  <si>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</si>
  <si>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</si>
  <si>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</si>
  <si>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</si>
  <si>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</si>
  <si>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</si>
  <si>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</si>
  <si>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</si>
  <si>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</si>
  <si>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</si>
  <si>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</si>
  <si>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</si>
  <si>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</si>
  <si>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</si>
  <si>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</si>
  <si>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</si>
  <si>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</si>
  <si>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</si>
  <si>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</si>
  <si>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</si>
  <si>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</si>
  <si>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</si>
  <si>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</si>
  <si>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</si>
  <si>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</si>
  <si>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</si>
  <si>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</si>
  <si>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</si>
  <si>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</si>
  <si>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</si>
  <si>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</si>
  <si>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</si>
  <si>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</si>
  <si>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</si>
  <si>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</si>
  <si>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</si>
  <si>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</si>
  <si>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</si>
  <si>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</si>
  <si>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</si>
  <si>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</si>
  <si>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</si>
  <si>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</si>
  <si>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</si>
  <si>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</si>
  <si>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</si>
  <si>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</si>
  <si>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</si>
  <si>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</si>
  <si>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</si>
  <si>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</si>
  <si>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</si>
  <si>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</si>
  <si>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</si>
  <si>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</si>
  <si>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</si>
  <si>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</si>
  <si>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</si>
  <si>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</si>
  <si>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</si>
  <si>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</si>
  <si>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</si>
  <si>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</si>
  <si>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</si>
  <si>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</si>
  <si>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</si>
  <si>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</si>
  <si>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</si>
  <si>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</si>
  <si>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</si>
  <si>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</si>
  <si>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</si>
  <si>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</si>
  <si>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</si>
  <si>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</si>
  <si>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</si>
  <si>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</si>
  <si>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</si>
  <si>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</si>
  <si>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</si>
  <si>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</si>
  <si>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</si>
  <si>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</si>
  <si>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</si>
  <si>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</si>
  <si>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</si>
  <si>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</si>
  <si>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</si>
  <si>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</si>
  <si>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</si>
  <si>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</si>
  <si>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</si>
  <si>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</si>
  <si>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</si>
  <si>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</si>
  <si>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</si>
  <si>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</si>
  <si>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</si>
  <si>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</si>
  <si>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</si>
  <si>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</si>
  <si>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</si>
  <si>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</si>
  <si>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</si>
  <si>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</si>
  <si>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</si>
  <si>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</si>
  <si>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</si>
  <si>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</si>
  <si>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</si>
  <si>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</si>
  <si>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</si>
  <si>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</si>
  <si>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</si>
  <si>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</si>
  <si>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</si>
  <si>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</si>
  <si>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</si>
  <si>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</si>
  <si>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</si>
  <si>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</si>
  <si>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</si>
  <si>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</si>
  <si>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</si>
  <si>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</si>
  <si>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</si>
  <si>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</si>
  <si>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</si>
  <si>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</si>
  <si>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</si>
  <si>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</si>
  <si>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</si>
  <si>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</si>
  <si>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</si>
  <si>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</si>
  <si>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</si>
  <si>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</si>
  <si>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</si>
  <si>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</si>
  <si>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</si>
  <si>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</si>
  <si>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</si>
  <si>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</si>
  <si>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</si>
  <si>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</si>
  <si>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</si>
  <si>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</si>
  <si>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</si>
  <si>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</si>
  <si>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</si>
  <si>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</si>
  <si>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</si>
  <si>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</si>
  <si>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</si>
  <si>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</si>
  <si>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</si>
  <si>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</si>
  <si>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</si>
  <si>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</si>
  <si>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</si>
  <si>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</si>
  <si>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</si>
  <si>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</si>
  <si>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</si>
  <si>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</si>
  <si>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</si>
  <si>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</si>
  <si>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</si>
  <si>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</si>
  <si>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</si>
  <si>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</si>
  <si>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</si>
  <si>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</si>
  <si>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</si>
  <si>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</si>
  <si>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</si>
  <si>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</si>
  <si>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</si>
  <si>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</si>
  <si>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</si>
  <si>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</si>
  <si>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</si>
  <si>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</si>
  <si>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</si>
  <si>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</si>
  <si>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</si>
  <si>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</si>
  <si>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</si>
  <si>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</si>
  <si>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</si>
  <si>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</si>
  <si>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</si>
  <si>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</si>
  <si>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</si>
  <si>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</si>
  <si>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</si>
  <si>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</si>
  <si>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</si>
  <si>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</si>
  <si>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</si>
  <si>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</si>
  <si>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</si>
  <si>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</si>
  <si>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</si>
  <si>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</si>
  <si>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</si>
  <si>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</si>
  <si>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</si>
  <si>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</si>
  <si>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</si>
  <si>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</si>
  <si>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</si>
  <si>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</si>
  <si>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</si>
  <si>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</si>
  <si>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</si>
  <si>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</si>
  <si>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</si>
  <si>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</si>
  <si>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</si>
  <si>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</si>
  <si>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</si>
  <si>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</si>
  <si>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</si>
  <si>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</si>
  <si>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</si>
  <si>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</si>
  <si>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</si>
  <si>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</si>
  <si>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</si>
  <si>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</si>
  <si>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</si>
  <si>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</si>
  <si>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</si>
  <si>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</si>
  <si>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</si>
  <si>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</si>
  <si>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</si>
  <si>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</si>
  <si>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</si>
  <si>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</si>
  <si>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</si>
  <si>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</si>
  <si>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</si>
  <si>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</si>
  <si>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</si>
  <si>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</si>
  <si>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</si>
  <si>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</si>
  <si>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</si>
  <si>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</si>
  <si>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</si>
  <si>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</si>
  <si>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</si>
  <si>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</si>
  <si>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</si>
  <si>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</si>
  <si>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</si>
  <si>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</si>
  <si>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</si>
  <si>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</si>
  <si>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</si>
  <si>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</si>
  <si>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</si>
  <si>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</si>
  <si>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</si>
  <si>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</si>
  <si>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</si>
  <si>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</si>
  <si>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</si>
  <si>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</si>
  <si>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</si>
  <si>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</si>
  <si>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</si>
  <si>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</si>
  <si>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</si>
  <si>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</si>
  <si>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</si>
  <si>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</si>
  <si>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</si>
  <si>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</si>
  <si>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</si>
  <si>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</si>
  <si>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</si>
  <si>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</si>
  <si>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</si>
  <si>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</si>
  <si>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</si>
  <si>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</si>
  <si>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</si>
  <si>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</si>
  <si>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</si>
  <si>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</si>
  <si>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</si>
  <si>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</si>
  <si>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</si>
  <si>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</si>
  <si>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</si>
  <si>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</si>
  <si>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</si>
  <si>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</si>
  <si>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</si>
  <si>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</si>
  <si>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</si>
  <si>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</si>
  <si>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</si>
  <si>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</si>
  <si>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</si>
  <si>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</si>
  <si>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</si>
  <si>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</si>
  <si>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</si>
  <si>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</si>
  <si>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</si>
  <si>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</si>
  <si>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</si>
  <si>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</si>
  <si>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</si>
  <si>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</si>
  <si>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</si>
  <si>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</si>
  <si>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</si>
  <si>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</si>
  <si>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</si>
  <si>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</si>
  <si>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</si>
  <si>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</si>
  <si>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</si>
  <si>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</si>
  <si>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</si>
  <si>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</si>
  <si>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</si>
  <si>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</si>
  <si>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</si>
  <si>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</si>
  <si>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</si>
  <si>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</si>
  <si>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</si>
  <si>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</si>
  <si>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</si>
  <si>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</si>
  <si>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</si>
  <si>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</si>
  <si>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</si>
  <si>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</si>
  <si>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</si>
  <si>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</si>
  <si>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</si>
  <si>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</si>
  <si>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</si>
  <si>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</si>
  <si>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</si>
  <si>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</si>
  <si>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</si>
  <si>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</si>
  <si>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</si>
  <si>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</si>
  <si>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</si>
  <si>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</si>
  <si>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</si>
  <si>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</si>
  <si>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</si>
  <si>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</si>
  <si>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</si>
  <si>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</si>
  <si>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</si>
  <si>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</si>
  <si>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</si>
  <si>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</si>
  <si>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</si>
  <si>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</si>
  <si>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</si>
  <si>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</si>
  <si>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</si>
  <si>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</si>
  <si>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</si>
  <si>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</si>
  <si>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</si>
  <si>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</si>
  <si>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</si>
  <si>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</si>
  <si>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</si>
  <si>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</si>
  <si>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</si>
  <si>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</si>
  <si>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</si>
  <si>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</si>
  <si>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</si>
  <si>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</si>
  <si>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</si>
  <si>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</si>
  <si>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</si>
  <si>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</si>
  <si>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</si>
  <si>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</si>
  <si>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</si>
  <si>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</si>
  <si>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</si>
  <si>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</si>
  <si>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</si>
  <si>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</si>
  <si>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</si>
  <si>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</si>
  <si>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</si>
  <si>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</si>
  <si>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</si>
  <si>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</si>
  <si>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</si>
  <si>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</si>
  <si>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</si>
  <si>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</si>
  <si>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</si>
  <si>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</si>
  <si>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</si>
  <si>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</si>
  <si>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</si>
  <si>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</si>
  <si>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</si>
  <si>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</si>
  <si>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</si>
  <si>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</si>
  <si>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</si>
  <si>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</si>
  <si>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</si>
  <si>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</si>
  <si>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</si>
  <si>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</si>
  <si>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</si>
  <si>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</si>
  <si>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</si>
  <si>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</si>
  <si>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</si>
  <si>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</si>
  <si>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</si>
  <si>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</si>
  <si>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</si>
  <si>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</si>
  <si>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</si>
  <si>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</si>
  <si>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</si>
  <si>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</si>
  <si>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</si>
  <si>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</si>
  <si>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</si>
  <si>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</si>
  <si>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</si>
  <si>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</si>
  <si>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</si>
  <si>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</si>
  <si>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</si>
  <si>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</si>
  <si>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</si>
  <si>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</si>
  <si>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</si>
  <si>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</si>
  <si>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</si>
  <si>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</si>
  <si>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</si>
  <si>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</si>
  <si>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</si>
  <si>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</si>
  <si>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</si>
  <si>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</si>
  <si>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</si>
  <si>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</si>
  <si>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</si>
  <si>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</si>
  <si>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</si>
  <si>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</si>
  <si>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</si>
  <si>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</si>
  <si>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</si>
  <si>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</si>
  <si>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</si>
  <si>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</si>
  <si>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</si>
  <si>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</si>
  <si>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</si>
  <si>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</si>
  <si>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</si>
  <si>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</si>
  <si>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</si>
  <si>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</si>
  <si>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</si>
  <si>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</si>
  <si>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</si>
  <si>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</si>
  <si>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</si>
  <si>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</si>
  <si>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</si>
  <si>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</si>
  <si>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</si>
  <si>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</si>
  <si>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</si>
  <si>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</si>
  <si>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</si>
  <si>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</si>
  <si>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</si>
  <si>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</si>
  <si>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</si>
  <si>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</si>
  <si>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</si>
  <si>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</si>
  <si>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</si>
  <si>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</si>
  <si>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</si>
  <si>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</si>
  <si>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</si>
  <si>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</si>
  <si>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</si>
  <si>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</si>
  <si>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</si>
  <si>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</si>
  <si>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</si>
  <si>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</si>
  <si>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</si>
  <si>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</si>
  <si>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</si>
  <si>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</si>
  <si>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</si>
  <si>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</si>
  <si>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</si>
  <si>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</si>
  <si>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</si>
  <si>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</si>
  <si>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</si>
  <si>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</si>
  <si>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</si>
  <si>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</si>
  <si>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</si>
  <si>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</si>
  <si>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</si>
  <si>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</si>
  <si>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</si>
  <si>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</si>
  <si>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</si>
  <si>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</si>
  <si>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</si>
  <si>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</si>
  <si>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</si>
  <si>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</si>
  <si>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</si>
  <si>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</si>
  <si>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</si>
  <si>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</si>
  <si>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</si>
  <si>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</si>
  <si>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</si>
  <si>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</si>
  <si>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</si>
  <si>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</si>
  <si>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</si>
  <si>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</si>
  <si>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</si>
  <si>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</si>
  <si>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</si>
  <si>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</si>
  <si>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</si>
  <si>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</si>
  <si>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</si>
  <si>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</si>
  <si>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</si>
  <si>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</si>
  <si>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</si>
  <si>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</si>
  <si>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</si>
  <si>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</si>
  <si>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</si>
  <si>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</si>
  <si>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</si>
  <si>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</si>
  <si>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</si>
  <si>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</si>
  <si>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</si>
  <si>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</si>
  <si>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</si>
  <si>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</si>
  <si>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</si>
  <si>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</si>
  <si>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</si>
  <si>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</si>
  <si>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</si>
  <si>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</si>
  <si>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</si>
  <si>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</si>
  <si>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</si>
  <si>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</si>
  <si>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</si>
  <si>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</si>
  <si>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</si>
  <si>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</si>
  <si>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</si>
  <si>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</si>
  <si>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</si>
  <si>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</si>
  <si>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</si>
  <si>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</si>
  <si>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</si>
  <si>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</si>
  <si>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</si>
  <si>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</si>
  <si>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</si>
  <si>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</si>
  <si>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</si>
  <si>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</si>
  <si>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</si>
  <si>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</si>
  <si>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</si>
  <si>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</si>
  <si>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</si>
  <si>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</si>
  <si>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</si>
  <si>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</si>
  <si>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</si>
  <si>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</si>
  <si>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</si>
  <si>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</si>
  <si>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</si>
  <si>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</si>
  <si>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</si>
  <si>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</si>
  <si>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</si>
  <si>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</si>
  <si>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</si>
  <si>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</si>
  <si>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</si>
  <si>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</si>
  <si>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</si>
  <si>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</si>
  <si>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</si>
  <si>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</si>
  <si>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</si>
  <si>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</si>
  <si>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</si>
  <si>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</si>
  <si>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</si>
  <si>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</si>
  <si>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</si>
  <si>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</si>
  <si>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</si>
  <si>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</si>
  <si>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</si>
  <si>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</si>
  <si>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</si>
  <si>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</si>
  <si>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</si>
  <si>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</si>
  <si>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</si>
  <si>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</si>
  <si>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</si>
  <si>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</si>
  <si>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</si>
  <si>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</si>
  <si>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</si>
  <si>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</si>
  <si>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</si>
  <si>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</si>
  <si>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</si>
  <si>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</si>
  <si>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</si>
  <si>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</si>
  <si>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</si>
  <si>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</si>
  <si>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</si>
  <si>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</si>
  <si>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</si>
  <si>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</si>
  <si>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</si>
  <si>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</si>
  <si>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</si>
  <si>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</si>
  <si>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</si>
  <si>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</si>
  <si>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</si>
  <si>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</si>
  <si>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</si>
  <si>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</si>
  <si>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</si>
  <si>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</si>
  <si>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</si>
  <si>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</si>
  <si>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</si>
  <si>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</si>
  <si>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</si>
  <si>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</si>
  <si>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</si>
  <si>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</si>
  <si>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</si>
  <si>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</si>
  <si>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</si>
  <si>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</si>
  <si>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</si>
  <si>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</si>
  <si>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</si>
  <si>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</si>
  <si>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</si>
  <si>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</si>
  <si>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</si>
  <si>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</si>
  <si>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</si>
  <si>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</si>
  <si>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</si>
  <si>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</si>
  <si>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</si>
  <si>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</si>
  <si>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</si>
  <si>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</si>
  <si>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</si>
  <si>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</si>
  <si>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</si>
  <si>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</si>
  <si>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</si>
  <si>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</si>
  <si>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</si>
  <si>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</si>
  <si>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</si>
  <si>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</si>
  <si>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</si>
  <si>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</si>
  <si>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</si>
  <si>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</si>
  <si>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</si>
  <si>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</si>
  <si>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</si>
  <si>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</si>
  <si>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</si>
  <si>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</si>
  <si>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</si>
  <si>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</si>
  <si>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</si>
  <si>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</si>
  <si>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</si>
  <si>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</si>
  <si>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</si>
  <si>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</si>
  <si>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</si>
  <si>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</si>
  <si>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</si>
  <si>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</si>
  <si>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</si>
  <si>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</si>
  <si>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</si>
  <si>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</si>
  <si>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</si>
  <si>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</si>
  <si>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</si>
  <si>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</si>
  <si>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</si>
  <si>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</si>
  <si>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</si>
  <si>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</si>
  <si>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</si>
  <si>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</si>
  <si>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</si>
  <si>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</si>
  <si>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</si>
  <si>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</si>
  <si>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</si>
  <si>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</si>
  <si>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</si>
  <si>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</si>
  <si>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</si>
  <si>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</si>
  <si>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</si>
  <si>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</si>
  <si>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</si>
  <si>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</si>
  <si>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</si>
  <si>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</si>
  <si>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</si>
  <si>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</si>
  <si>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</si>
  <si>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</si>
  <si>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</si>
  <si>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</si>
  <si>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</si>
  <si>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</si>
  <si>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</si>
  <si>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</si>
  <si>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</si>
  <si>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</si>
  <si>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</si>
  <si>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</si>
  <si>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</si>
  <si>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</si>
  <si>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</si>
  <si>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</si>
  <si>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</si>
  <si>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</si>
  <si>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</si>
  <si>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</si>
  <si>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</si>
  <si>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</si>
  <si>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</si>
  <si>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</si>
  <si>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</si>
  <si>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</si>
  <si>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</si>
  <si>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</si>
  <si>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</si>
  <si>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</si>
  <si>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</si>
  <si>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</si>
  <si>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</si>
  <si>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</si>
  <si>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</si>
  <si>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</si>
  <si>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</si>
  <si>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</si>
  <si>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</si>
  <si>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</si>
  <si>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</si>
  <si>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</si>
  <si>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</si>
  <si>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</si>
  <si>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</si>
  <si>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</si>
  <si>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</si>
  <si>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</si>
  <si>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</si>
  <si>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</si>
  <si>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</si>
  <si>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</si>
  <si>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</si>
  <si>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</si>
  <si>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</si>
  <si>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</si>
  <si>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</si>
  <si>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</si>
  <si>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</si>
  <si>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</si>
  <si>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</si>
  <si>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</si>
  <si>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</si>
  <si>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</si>
  <si>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</si>
  <si>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</si>
  <si>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</si>
  <si>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</si>
  <si>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</si>
  <si>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</si>
  <si>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</si>
  <si>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</si>
  <si>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</si>
  <si>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</si>
  <si>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</si>
  <si>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</si>
  <si>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</si>
  <si>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</si>
  <si>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</si>
  <si>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</si>
  <si>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</si>
  <si>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</si>
  <si>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</si>
  <si>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</si>
  <si>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</si>
  <si>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</si>
  <si>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</si>
  <si>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</si>
  <si>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</si>
  <si>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</si>
  <si>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</si>
  <si>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</si>
  <si>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</si>
  <si>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</si>
  <si>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</si>
  <si>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</si>
  <si>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</si>
  <si>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</si>
  <si>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</si>
  <si>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</si>
  <si>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</si>
  <si>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</si>
  <si>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</si>
  <si>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</si>
  <si>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</si>
  <si>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</si>
  <si>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</si>
  <si>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</si>
  <si>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</si>
  <si>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</si>
  <si>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</si>
  <si>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</si>
  <si>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</si>
  <si>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</si>
  <si>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</si>
  <si>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</si>
  <si>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</si>
  <si>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</si>
  <si>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</si>
  <si>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</si>
  <si>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</si>
  <si>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</si>
  <si>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</si>
  <si>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</si>
  <si>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</si>
  <si>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</si>
  <si>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</si>
  <si>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</si>
  <si>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</si>
  <si>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</si>
  <si>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</si>
  <si>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</si>
  <si>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</si>
  <si>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</si>
  <si>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</si>
  <si>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</si>
  <si>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</si>
  <si>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</si>
  <si>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</si>
  <si>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</si>
  <si>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</si>
  <si>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</si>
  <si>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</si>
  <si>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</si>
  <si>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</si>
  <si>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</si>
  <si>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</si>
  <si>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</si>
  <si>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</si>
  <si>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</si>
  <si>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</si>
  <si>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</si>
  <si>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</si>
  <si>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</si>
  <si>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</si>
  <si>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</si>
  <si>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</si>
  <si>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</si>
  <si>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</si>
  <si>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</si>
  <si>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</si>
  <si>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</si>
  <si>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</si>
  <si>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</si>
  <si>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</si>
  <si>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</si>
  <si>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</si>
  <si>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</si>
  <si>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</si>
  <si>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</si>
  <si>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</si>
  <si>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</si>
  <si>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</si>
  <si>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</si>
  <si>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</si>
  <si>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</si>
  <si>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</si>
  <si>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</si>
  <si>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</si>
  <si>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</si>
  <si>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</si>
  <si>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</si>
  <si>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</si>
  <si>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</si>
  <si>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</si>
  <si>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</si>
  <si>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</si>
  <si>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</si>
  <si>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</si>
  <si>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</si>
  <si>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</si>
  <si>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</si>
  <si>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</si>
  <si>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</si>
  <si>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</si>
  <si>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</si>
  <si>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</si>
  <si>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</si>
  <si>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</si>
  <si>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</si>
  <si>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</si>
  <si>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</si>
  <si>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</si>
  <si>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</si>
  <si>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</si>
  <si>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</si>
  <si>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</si>
  <si>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</si>
  <si>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</si>
  <si>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</si>
  <si>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</si>
  <si>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</si>
  <si>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</si>
  <si>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</si>
  <si>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</si>
  <si>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</si>
  <si>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</si>
  <si>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</si>
  <si>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</si>
  <si>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</si>
  <si>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</si>
  <si>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</si>
  <si>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</si>
  <si>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</si>
  <si>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</si>
  <si>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</si>
  <si>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</si>
  <si>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</si>
  <si>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</si>
  <si>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</si>
  <si>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</si>
  <si>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</si>
  <si>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</si>
  <si>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</si>
  <si>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</si>
  <si>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</si>
  <si>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</si>
  <si>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</si>
  <si>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</si>
  <si>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</si>
  <si>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</si>
  <si>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</si>
  <si>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</si>
  <si>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</si>
  <si>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</si>
  <si>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</si>
  <si>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</si>
  <si>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</si>
  <si>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</si>
  <si>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</si>
  <si>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</si>
  <si>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</si>
  <si>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</si>
  <si>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</si>
  <si>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</si>
  <si>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</si>
  <si>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</si>
  <si>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</si>
  <si>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</si>
  <si>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</si>
  <si>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</si>
  <si>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</si>
  <si>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</si>
  <si>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</si>
  <si>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</si>
  <si>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</si>
  <si>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</si>
  <si>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</si>
  <si>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</si>
  <si>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</si>
  <si>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</si>
  <si>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</si>
  <si>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</si>
  <si>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</si>
  <si>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</si>
  <si>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</si>
  <si>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</si>
  <si>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</si>
  <si>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</si>
  <si>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</si>
  <si>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</si>
  <si>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</si>
  <si>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</si>
  <si>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</si>
  <si>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</si>
  <si>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</si>
  <si>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</si>
  <si>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</si>
  <si>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</si>
  <si>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</si>
  <si>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</si>
  <si>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</si>
  <si>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</si>
  <si>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</si>
  <si>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</si>
  <si>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</si>
  <si>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</si>
  <si>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</si>
  <si>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</si>
  <si>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</si>
  <si>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</si>
  <si>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</si>
  <si>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</si>
  <si>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</si>
  <si>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</si>
  <si>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</si>
  <si>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</si>
  <si>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</si>
  <si>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</si>
  <si>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</si>
  <si>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</si>
  <si>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</si>
  <si>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</si>
  <si>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</si>
  <si>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</si>
  <si>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</si>
  <si>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</si>
  <si>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</si>
  <si>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</si>
  <si>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</si>
  <si>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</si>
  <si>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</si>
  <si>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</si>
  <si>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</si>
  <si>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</si>
  <si>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</si>
  <si>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</si>
  <si>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</si>
  <si>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</si>
  <si>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</si>
  <si>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</si>
  <si>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</si>
  <si>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</si>
  <si>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</si>
  <si>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</si>
  <si>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</si>
  <si>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</si>
  <si>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</si>
  <si>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</si>
  <si>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</si>
  <si>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</si>
  <si>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</si>
  <si>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</si>
  <si>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</si>
  <si>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</si>
  <si>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</si>
  <si>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</si>
  <si>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</si>
  <si>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</si>
  <si>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</si>
  <si>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</si>
  <si>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</si>
  <si>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</si>
  <si>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</si>
  <si>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</si>
  <si>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</si>
  <si>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</si>
  <si>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</si>
  <si>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</si>
  <si>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</si>
  <si>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</si>
  <si>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</si>
  <si>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</si>
  <si>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</si>
  <si>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</si>
  <si>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</si>
  <si>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</si>
  <si>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</si>
  <si>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</si>
  <si>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</si>
  <si>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</si>
  <si>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</si>
  <si>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</si>
  <si>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</si>
  <si>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</si>
  <si>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</si>
  <si>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</si>
  <si>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</si>
  <si>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</si>
  <si>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</si>
  <si>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</si>
  <si>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</si>
  <si>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</si>
  <si>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</si>
  <si>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</si>
  <si>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</si>
  <si>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</si>
  <si>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</si>
  <si>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</si>
  <si>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</si>
  <si>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</si>
  <si>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</si>
  <si>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</si>
  <si>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</si>
  <si>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</si>
  <si>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</si>
  <si>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</si>
  <si>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</si>
  <si>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</si>
  <si>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</si>
  <si>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</si>
  <si>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</si>
  <si>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</si>
  <si>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</si>
  <si>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</si>
  <si>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</si>
  <si>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</si>
  <si>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</si>
  <si>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</si>
  <si>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</si>
  <si>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</si>
  <si>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</si>
  <si>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</si>
  <si>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</si>
  <si>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</si>
  <si>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</si>
  <si>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</si>
  <si>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</si>
  <si>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</si>
  <si>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</si>
  <si>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</si>
  <si>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</si>
  <si>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</si>
  <si>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</si>
  <si>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</si>
  <si>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</si>
  <si>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</si>
  <si>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</si>
  <si>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</si>
  <si>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</si>
  <si>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</si>
  <si>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</si>
  <si>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</si>
  <si>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</si>
  <si>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</si>
  <si>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</si>
  <si>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</si>
  <si>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</si>
  <si>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</si>
  <si>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</si>
  <si>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</si>
  <si>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</si>
  <si>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</si>
  <si>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</si>
  <si>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</si>
  <si>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</si>
  <si>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</si>
  <si>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</si>
  <si>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</si>
  <si>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</si>
  <si>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</si>
  <si>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</si>
  <si>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</si>
  <si>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</si>
  <si>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</si>
  <si>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</si>
  <si>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</si>
  <si>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</si>
  <si>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</si>
  <si>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</si>
  <si>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</si>
  <si>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</si>
  <si>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</si>
  <si>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</si>
  <si>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</si>
  <si>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</si>
  <si>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</si>
  <si>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</si>
  <si>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</si>
  <si>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</si>
  <si>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</si>
  <si>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</si>
  <si>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</si>
  <si>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</si>
  <si>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</si>
  <si>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</si>
  <si>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</si>
  <si>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</si>
  <si>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</si>
  <si>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</si>
  <si>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</si>
  <si>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</si>
  <si>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</si>
  <si>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</si>
  <si>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</si>
  <si>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</si>
  <si>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</si>
  <si>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</si>
  <si>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</si>
  <si>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</si>
  <si>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</si>
  <si>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</si>
  <si>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</si>
  <si>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</si>
  <si>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</si>
  <si>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</si>
  <si>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</si>
  <si>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</si>
  <si>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</si>
  <si>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</si>
  <si>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</si>
  <si>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</si>
  <si>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</si>
  <si>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</si>
  <si>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</si>
  <si>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</si>
  <si>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</si>
  <si>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</si>
  <si>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</si>
  <si>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</si>
  <si>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</si>
  <si>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</si>
  <si>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</si>
  <si>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</si>
  <si>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</si>
  <si>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</si>
  <si>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</si>
  <si>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</si>
  <si>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</si>
  <si>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</si>
  <si>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</si>
  <si>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</si>
  <si>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</si>
  <si>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</si>
  <si>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</si>
  <si>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</si>
  <si>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</si>
  <si>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</si>
  <si>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</si>
  <si>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</si>
  <si>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</si>
  <si>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</si>
  <si>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</si>
  <si>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</si>
  <si>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</si>
  <si>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</si>
  <si>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</si>
  <si>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</si>
  <si>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</si>
  <si>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</si>
  <si>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</si>
  <si>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</si>
  <si>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</si>
  <si>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</si>
  <si>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</si>
  <si>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</si>
  <si>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</si>
  <si>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</si>
  <si>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</si>
  <si>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</si>
  <si>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</si>
  <si>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</si>
  <si>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</si>
  <si>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</si>
  <si>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</si>
  <si>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</si>
  <si>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</si>
  <si>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</si>
  <si>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</si>
  <si>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</si>
  <si>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</si>
  <si>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</si>
  <si>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</si>
  <si>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</si>
  <si>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</si>
  <si>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</si>
  <si>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</si>
  <si>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</si>
  <si>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</si>
  <si>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</si>
  <si>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</si>
  <si>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</si>
  <si>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</si>
  <si>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</si>
  <si>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</si>
  <si>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</si>
  <si>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</si>
  <si>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</si>
  <si>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</si>
  <si>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</si>
  <si>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</si>
  <si>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</si>
  <si>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</si>
  <si>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</si>
  <si>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</si>
  <si>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</si>
  <si>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</si>
  <si>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</si>
  <si>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</si>
  <si>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</si>
  <si>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</si>
  <si>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</si>
  <si>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</si>
  <si>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</si>
  <si>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</si>
  <si>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</si>
  <si>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</si>
  <si>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</si>
  <si>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</si>
  <si>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</si>
  <si>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</si>
  <si>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</si>
  <si>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</si>
  <si>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</si>
  <si>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</si>
  <si>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</si>
  <si>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</si>
  <si>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</si>
  <si>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</si>
  <si>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</si>
  <si>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</si>
  <si>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</si>
  <si>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</si>
  <si>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</si>
  <si>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</si>
  <si>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</si>
  <si>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</si>
  <si>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</si>
  <si>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</si>
  <si>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</si>
  <si>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</si>
  <si>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</si>
  <si>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</si>
  <si>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</si>
  <si>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</si>
  <si>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</si>
  <si>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</si>
  <si>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</si>
  <si>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</si>
  <si>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</si>
  <si>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</si>
  <si>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</si>
  <si>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</si>
  <si>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</si>
  <si>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</si>
  <si>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</si>
  <si>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</si>
  <si>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</si>
  <si>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</si>
  <si>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</si>
  <si>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</si>
  <si>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</si>
  <si>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</si>
  <si>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</si>
  <si>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</si>
  <si>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</si>
  <si>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</si>
  <si>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</si>
  <si>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</si>
  <si>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</si>
  <si>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</si>
  <si>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</si>
  <si>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</si>
  <si>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</si>
  <si>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</si>
  <si>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</si>
  <si>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</si>
  <si>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</si>
  <si>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</si>
  <si>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</si>
  <si>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</si>
  <si>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</si>
  <si>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</si>
  <si>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</si>
  <si>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</si>
  <si>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</si>
  <si>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</si>
  <si>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</si>
  <si>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</si>
  <si>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</si>
  <si>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</si>
  <si>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</si>
  <si>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</si>
  <si>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</si>
  <si>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</si>
  <si>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</si>
  <si>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</si>
  <si>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</si>
  <si>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</si>
  <si>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</si>
  <si>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</si>
  <si>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</si>
  <si>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</si>
  <si>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</si>
  <si>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</si>
  <si>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</si>
  <si>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</si>
  <si>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</si>
  <si>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</si>
  <si>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</si>
  <si>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</si>
  <si>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</si>
  <si>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</si>
  <si>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</si>
  <si>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</si>
  <si>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</si>
  <si>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</si>
  <si>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</si>
  <si>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</si>
  <si>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</si>
  <si>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</si>
  <si>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</si>
  <si>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</si>
  <si>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</si>
  <si>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</si>
  <si>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</si>
  <si>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</si>
  <si>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</si>
  <si>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</si>
  <si>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</si>
  <si>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</si>
  <si>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</si>
  <si>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</si>
  <si>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</si>
  <si>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</si>
  <si>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</si>
  <si>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</si>
  <si>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</si>
  <si>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</si>
  <si>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</si>
  <si>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</si>
  <si>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</si>
  <si>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</si>
  <si>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</si>
  <si>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</si>
  <si>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</si>
  <si>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</si>
  <si>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</si>
  <si>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</si>
  <si>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</si>
  <si>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</si>
  <si>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</si>
  <si>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</si>
  <si>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</si>
  <si>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</si>
  <si>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</si>
  <si>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</si>
  <si>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</si>
  <si>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</si>
  <si>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</si>
  <si>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</si>
  <si>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</si>
  <si>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</si>
  <si>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</si>
  <si>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</si>
  <si>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</si>
  <si>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</si>
  <si>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</si>
  <si>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</si>
  <si>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</si>
  <si>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</si>
  <si>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</si>
  <si>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</si>
  <si>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</si>
  <si>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</si>
  <si>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</si>
  <si>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</si>
  <si>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</si>
  <si>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</si>
  <si>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</si>
  <si>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</si>
  <si>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</si>
  <si>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</si>
  <si>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</si>
  <si>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</si>
  <si>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</si>
  <si>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</si>
  <si>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</si>
  <si>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</si>
  <si>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</si>
  <si>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</si>
  <si>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</si>
  <si>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</si>
  <si>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</si>
  <si>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</si>
  <si>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</si>
  <si>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</si>
  <si>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</si>
  <si>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</si>
  <si>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</si>
  <si>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</si>
  <si>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</si>
  <si>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</si>
  <si>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</si>
  <si>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</si>
  <si>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</si>
  <si>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</si>
  <si>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</si>
  <si>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</si>
  <si>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</si>
  <si>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</si>
  <si>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</si>
  <si>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</si>
  <si>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</si>
  <si>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</si>
  <si>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</si>
  <si>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</si>
  <si>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</si>
  <si>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</si>
  <si>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</si>
  <si>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</si>
  <si>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</si>
  <si>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</si>
  <si>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</si>
  <si>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</si>
  <si>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</si>
  <si>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</si>
  <si>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</si>
  <si>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</si>
  <si>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</si>
  <si>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</si>
  <si>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</si>
  <si>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</si>
  <si>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</si>
  <si>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</si>
  <si>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</si>
  <si>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</si>
  <si>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</si>
  <si>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</si>
  <si>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</si>
  <si>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</si>
  <si>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</si>
  <si>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</si>
  <si>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</si>
  <si>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</si>
  <si>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</si>
  <si>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</si>
  <si>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</si>
  <si>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</si>
  <si>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</si>
  <si>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</si>
  <si>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</si>
  <si>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</si>
  <si>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</si>
  <si>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</si>
  <si>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</si>
  <si>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</si>
  <si>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</si>
  <si>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</si>
  <si>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</si>
  <si>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</si>
  <si>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</si>
  <si>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</si>
  <si>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</si>
  <si>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</si>
  <si>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</si>
  <si>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</si>
  <si>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</si>
  <si>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</si>
  <si>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</si>
  <si>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</si>
  <si>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</si>
  <si>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</si>
  <si>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</si>
  <si>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</si>
  <si>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</si>
  <si>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</si>
  <si>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</si>
  <si>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</si>
  <si>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</si>
  <si>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</si>
  <si>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</si>
  <si>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</si>
  <si>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</si>
  <si>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</si>
  <si>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</si>
  <si>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</si>
  <si>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</si>
  <si>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</si>
  <si>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</si>
  <si>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</si>
  <si>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</si>
  <si>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</si>
  <si>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</si>
  <si>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</si>
  <si>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</si>
  <si>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</si>
  <si>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</si>
  <si>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</si>
  <si>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</si>
  <si>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</si>
  <si>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</si>
  <si>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</si>
  <si>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</si>
  <si>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</si>
  <si>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</si>
  <si>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</si>
  <si>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</si>
  <si>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</si>
  <si>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</si>
  <si>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</si>
  <si>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</si>
  <si>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</si>
  <si>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</si>
  <si>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</si>
  <si>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</si>
  <si>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</si>
  <si>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</si>
  <si>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</si>
  <si>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</si>
  <si>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</si>
  <si>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</si>
  <si>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</si>
  <si>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</si>
  <si>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</si>
  <si>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</si>
  <si>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</si>
  <si>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</si>
  <si>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</si>
  <si>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</si>
  <si>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</si>
  <si>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</si>
  <si>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</si>
  <si>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</si>
  <si>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</si>
  <si>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</si>
  <si>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</si>
  <si>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</si>
  <si>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</si>
  <si>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</si>
  <si>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</si>
  <si>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</si>
  <si>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</si>
  <si>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</si>
  <si>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</si>
  <si>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</si>
  <si>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</si>
  <si>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</si>
  <si>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</si>
  <si>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</si>
  <si>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</si>
  <si>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</si>
  <si>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</si>
  <si>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</si>
  <si>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</si>
  <si>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</si>
  <si>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</si>
  <si>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</si>
  <si>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</si>
  <si>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</si>
  <si>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</si>
  <si>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</si>
  <si>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</si>
  <si>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</si>
  <si>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</si>
  <si>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</si>
  <si>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</si>
  <si>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</si>
  <si>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</si>
  <si>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</si>
  <si>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</si>
  <si>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</si>
  <si>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</si>
  <si>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</si>
  <si>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</si>
  <si>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</si>
  <si>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</si>
  <si>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</si>
  <si>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</si>
  <si>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</si>
  <si>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</si>
  <si>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</si>
  <si>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</si>
  <si>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</si>
  <si>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</si>
  <si>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</si>
  <si>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</si>
  <si>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</si>
  <si>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</si>
  <si>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</si>
  <si>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</si>
  <si>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</si>
  <si>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</si>
  <si>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</si>
  <si>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</si>
  <si>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</si>
  <si>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</si>
  <si>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</si>
  <si>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</si>
  <si>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</si>
  <si>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</si>
  <si>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</si>
  <si>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</si>
  <si>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</si>
  <si>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</si>
  <si>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</si>
  <si>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</si>
  <si>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</si>
  <si>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</si>
  <si>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</si>
  <si>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</si>
  <si>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</si>
  <si>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</si>
  <si>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</si>
  <si>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</si>
  <si>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</si>
  <si>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</si>
  <si>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</si>
  <si>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</si>
  <si>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</si>
  <si>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</si>
  <si>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</si>
  <si>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</si>
  <si>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</si>
  <si>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</si>
  <si>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</si>
  <si>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</si>
  <si>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</si>
  <si>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</si>
  <si>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</si>
  <si>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</si>
  <si>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</si>
  <si>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</si>
  <si>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</si>
  <si>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</si>
  <si>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</si>
  <si>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</si>
  <si>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</si>
  <si>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</si>
  <si>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</si>
  <si>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</si>
  <si>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</si>
  <si>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</si>
  <si>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</si>
  <si>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</si>
  <si>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</si>
  <si>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</si>
  <si>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</si>
  <si>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</si>
  <si>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</si>
  <si>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</si>
  <si>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</si>
  <si>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</si>
  <si>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</si>
  <si>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</si>
  <si>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</si>
  <si>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</si>
  <si>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</si>
  <si>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</si>
  <si>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</si>
  <si>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</si>
  <si>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</si>
  <si>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</si>
  <si>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</si>
  <si>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</si>
  <si>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</si>
  <si>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</si>
  <si>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</si>
  <si>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</si>
  <si>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</si>
  <si>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</si>
  <si>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</si>
  <si>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</si>
  <si>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</si>
  <si>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</si>
  <si>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</si>
  <si>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</si>
  <si>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</si>
  <si>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</si>
  <si>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</si>
  <si>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</si>
  <si>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</si>
  <si>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</si>
  <si>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</si>
  <si>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</si>
  <si>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</si>
  <si>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</si>
  <si>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</si>
  <si>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</si>
  <si>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</si>
  <si>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</si>
  <si>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</si>
  <si>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</si>
  <si>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</si>
  <si>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</si>
  <si>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</si>
  <si>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</si>
  <si>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</si>
  <si>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</si>
  <si>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</si>
  <si>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</si>
  <si>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</si>
  <si>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</si>
  <si>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</si>
  <si>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</si>
  <si>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</si>
  <si>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</si>
  <si>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</si>
  <si>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</si>
  <si>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</si>
  <si>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</si>
  <si>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</si>
  <si>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</si>
  <si>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</si>
  <si>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</si>
  <si>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</si>
  <si>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</si>
  <si>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</si>
  <si>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</si>
  <si>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</si>
  <si>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</si>
  <si>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</si>
  <si>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</si>
  <si>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</si>
  <si>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</si>
  <si>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</si>
  <si>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</si>
  <si>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</si>
  <si>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</si>
  <si>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</si>
  <si>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</si>
  <si>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</si>
  <si>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</si>
  <si>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</si>
  <si>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</si>
  <si>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</si>
  <si>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</si>
  <si>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</si>
  <si>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</si>
  <si>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</si>
  <si>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</si>
  <si>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</si>
  <si>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</si>
  <si>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</si>
  <si>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</si>
  <si>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</si>
  <si>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</si>
  <si>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</si>
  <si>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</si>
  <si>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</si>
  <si>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</si>
  <si>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</si>
  <si>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</si>
  <si>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</si>
  <si>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</si>
  <si>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</si>
  <si>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</si>
  <si>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</si>
  <si>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</si>
  <si>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</si>
  <si>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</si>
  <si>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</si>
  <si>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</si>
  <si>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</si>
  <si>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</si>
  <si>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</si>
  <si>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</si>
  <si>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</si>
  <si>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</si>
  <si>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</si>
  <si>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</si>
  <si>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</si>
  <si>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</si>
  <si>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</si>
  <si>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</si>
  <si>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</si>
  <si>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</si>
  <si>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</si>
  <si>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</si>
  <si>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</si>
  <si>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</si>
  <si>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</si>
  <si>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</si>
  <si>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</si>
  <si>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</si>
  <si>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</si>
  <si>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</si>
  <si>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</si>
  <si>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</si>
  <si>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</si>
  <si>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</si>
  <si>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</si>
  <si>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</si>
  <si>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</si>
  <si>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</si>
  <si>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</si>
  <si>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</si>
  <si>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</si>
  <si>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</si>
  <si>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</si>
  <si>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</si>
  <si>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</si>
  <si>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</si>
  <si>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</si>
  <si>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</si>
  <si>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</si>
  <si>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</si>
  <si>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</si>
  <si>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</si>
  <si>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</si>
  <si>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</si>
  <si>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</si>
  <si>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</si>
  <si>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</si>
  <si>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</si>
  <si>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</si>
  <si>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</si>
  <si>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</si>
  <si>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</si>
  <si>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</si>
  <si>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</si>
  <si>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</si>
  <si>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</si>
  <si>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</si>
  <si>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</si>
  <si>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</si>
  <si>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</si>
  <si>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</si>
  <si>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</si>
  <si>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</si>
  <si>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</si>
  <si>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</si>
  <si>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</si>
  <si>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</si>
  <si>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</si>
  <si>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</si>
  <si>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</si>
  <si>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</si>
  <si>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</si>
  <si>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</si>
  <si>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</si>
  <si>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</si>
  <si>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</si>
  <si>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</si>
  <si>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</si>
  <si>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</si>
  <si>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</si>
  <si>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</si>
  <si>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</si>
  <si>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</si>
  <si>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</si>
  <si>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</si>
  <si>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</si>
  <si>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</si>
  <si>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</si>
  <si>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</si>
  <si>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</si>
  <si>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</si>
  <si>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</si>
  <si>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</si>
  <si>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</si>
  <si>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</si>
  <si>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</si>
  <si>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</si>
  <si>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</si>
  <si>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</si>
  <si>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</si>
  <si>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</si>
  <si>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</si>
  <si>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</si>
  <si>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</si>
  <si>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</si>
  <si>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</si>
  <si>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</si>
  <si>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</si>
  <si>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</si>
  <si>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</si>
  <si>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</si>
  <si>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</si>
  <si>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</si>
  <si>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</si>
  <si>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</si>
  <si>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</si>
  <si>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</si>
  <si>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</si>
  <si>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</si>
  <si>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</si>
  <si>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</si>
  <si>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</si>
  <si>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</si>
  <si>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</si>
  <si>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</si>
  <si>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</si>
  <si>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</si>
  <si>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</si>
  <si>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</si>
  <si>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</si>
  <si>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</si>
  <si>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</si>
  <si>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</si>
  <si>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</si>
  <si>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</si>
  <si>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</si>
  <si>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</si>
  <si>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</si>
  <si>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</si>
  <si>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</si>
  <si>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</si>
  <si>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</si>
  <si>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</si>
  <si>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</si>
  <si>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</si>
  <si>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</si>
  <si>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</si>
  <si>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</si>
  <si>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</si>
  <si>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</si>
  <si>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</si>
  <si>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</si>
  <si>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</si>
  <si>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</si>
  <si>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</si>
  <si>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</si>
  <si>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</si>
  <si>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</si>
  <si>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</si>
  <si>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</si>
  <si>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</si>
  <si>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</si>
  <si>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</si>
  <si>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</si>
  <si>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</si>
  <si>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</si>
  <si>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</si>
  <si>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</si>
  <si>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</si>
  <si>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</si>
  <si>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</si>
  <si>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</si>
  <si>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</si>
  <si>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</si>
  <si>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</si>
  <si>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</si>
  <si>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</si>
  <si>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</si>
  <si>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</si>
  <si>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</si>
  <si>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</si>
  <si>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</si>
  <si>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</si>
  <si>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</si>
  <si>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</si>
  <si>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</si>
  <si>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</si>
  <si>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</si>
  <si>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</si>
  <si>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</si>
  <si>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</si>
  <si>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</si>
  <si>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</si>
  <si>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</si>
  <si>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</si>
  <si>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</si>
  <si>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</si>
  <si>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</si>
  <si>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</si>
  <si>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</si>
  <si>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</si>
  <si>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</si>
  <si>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</si>
  <si>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</si>
  <si>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</si>
  <si>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</si>
  <si>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</si>
  <si>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</si>
  <si>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</si>
  <si>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</si>
  <si>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</si>
  <si>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</si>
  <si>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</si>
  <si>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</si>
  <si>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</si>
  <si>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</si>
  <si>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</si>
  <si>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</si>
  <si>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</si>
  <si>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</si>
  <si>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</si>
  <si>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</si>
  <si>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</si>
  <si>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</si>
  <si>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</si>
  <si>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</si>
  <si>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</si>
  <si>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</si>
  <si>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</si>
  <si>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</si>
  <si>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</si>
  <si>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</si>
  <si>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</si>
  <si>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</si>
  <si>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</si>
  <si>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</si>
  <si>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</si>
  <si>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</si>
  <si>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</si>
  <si>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</si>
  <si>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</si>
  <si>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</si>
  <si>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</si>
  <si>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</si>
  <si>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</si>
  <si>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</si>
  <si>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</si>
  <si>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</si>
  <si>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</si>
  <si>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</si>
  <si>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</si>
  <si>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</si>
  <si>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</si>
  <si>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</si>
  <si>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</si>
  <si>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</si>
  <si>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</si>
  <si>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</si>
  <si>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</si>
  <si>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</si>
  <si>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</si>
  <si>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</si>
  <si>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</si>
  <si>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</si>
  <si>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</si>
  <si>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</si>
  <si>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</si>
  <si>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</si>
  <si>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</si>
  <si>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</si>
  <si>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</si>
  <si>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</si>
  <si>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</si>
  <si>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</si>
  <si>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</si>
  <si>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</si>
  <si>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</si>
  <si>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</si>
  <si>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</si>
  <si>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</si>
  <si>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</si>
  <si>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</si>
  <si>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</si>
  <si>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</si>
  <si>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</si>
  <si>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</si>
  <si>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</si>
  <si>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</si>
  <si>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</si>
  <si>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</si>
  <si>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</si>
  <si>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</si>
  <si>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</si>
  <si>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</si>
  <si>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</si>
  <si>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</si>
  <si>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</si>
  <si>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</si>
  <si>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</si>
  <si>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</si>
  <si>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</si>
  <si>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</si>
  <si>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</si>
  <si>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</si>
  <si>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</si>
  <si>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</si>
  <si>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</si>
  <si>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</si>
  <si>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</si>
  <si>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</si>
  <si>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</si>
  <si>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</si>
  <si>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</si>
  <si>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</si>
  <si>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</si>
  <si>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</si>
  <si>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</si>
  <si>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</si>
  <si>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</si>
  <si>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</si>
  <si>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</si>
  <si>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</si>
  <si>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</si>
  <si>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</si>
  <si>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</si>
  <si>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</si>
  <si>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</si>
  <si>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</si>
  <si>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</si>
  <si>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</si>
  <si>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</si>
  <si>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</si>
  <si>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</si>
  <si>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</si>
  <si>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</si>
  <si>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</si>
  <si>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</si>
  <si>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</si>
  <si>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</si>
  <si>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</si>
  <si>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</si>
  <si>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</si>
  <si>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</si>
  <si>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</si>
  <si>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</si>
  <si>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</si>
  <si>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</si>
  <si>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</si>
  <si>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</si>
  <si>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</si>
  <si>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</si>
  <si>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</si>
  <si>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</si>
  <si>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</si>
  <si>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</si>
  <si>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</si>
  <si>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</si>
  <si>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</si>
  <si>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</si>
  <si>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</si>
  <si>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</si>
  <si>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</si>
  <si>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</si>
  <si>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</si>
  <si>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</si>
  <si>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</si>
  <si>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</si>
  <si>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</si>
  <si>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</si>
  <si>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</si>
  <si>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</si>
  <si>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</si>
  <si>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</si>
  <si>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</si>
  <si>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</si>
  <si>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</si>
  <si>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</si>
  <si>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</si>
  <si>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</si>
  <si>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</si>
  <si>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</si>
  <si>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</si>
  <si>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</si>
  <si>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</si>
  <si>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</si>
  <si>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</si>
  <si>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</si>
  <si>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</si>
  <si>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</si>
  <si>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</si>
  <si>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</si>
  <si>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</si>
  <si>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</si>
  <si>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</si>
  <si>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</si>
  <si>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</si>
  <si>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</si>
  <si>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</si>
  <si>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</si>
  <si>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</si>
  <si>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</si>
  <si>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</si>
  <si>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</si>
  <si>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</si>
  <si>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</si>
  <si>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</si>
  <si>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</si>
  <si>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</si>
  <si>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</si>
  <si>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</si>
  <si>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</si>
  <si>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</si>
  <si>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</si>
  <si>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</si>
  <si>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</si>
  <si>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</si>
  <si>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</si>
  <si>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</si>
  <si>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</si>
  <si>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</si>
  <si>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</si>
  <si>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</si>
  <si>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</si>
  <si>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</si>
  <si>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</si>
  <si>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</si>
  <si>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</si>
  <si>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</si>
  <si>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</si>
  <si>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</si>
  <si>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</si>
  <si>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</si>
  <si>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</si>
  <si>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</si>
  <si>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</si>
  <si>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</si>
  <si>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</si>
  <si>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</si>
  <si>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</si>
  <si>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</si>
  <si>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</si>
  <si>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</si>
  <si>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</si>
  <si>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</si>
  <si>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</si>
  <si>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</si>
  <si>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</si>
  <si>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</si>
  <si>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</si>
  <si>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</si>
  <si>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</si>
  <si>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</si>
  <si>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</si>
  <si>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</si>
  <si>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</si>
  <si>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</si>
  <si>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</si>
  <si>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</si>
  <si>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</si>
  <si>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</si>
  <si>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</si>
  <si>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</si>
  <si>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</si>
  <si>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</si>
  <si>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</si>
  <si>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</si>
  <si>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</si>
  <si>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</si>
  <si>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</si>
  <si>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</si>
  <si>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</si>
  <si>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</si>
  <si>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</si>
  <si>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</si>
  <si>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</si>
  <si>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</si>
  <si>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</si>
  <si>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</si>
  <si>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</si>
  <si>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</si>
  <si>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</si>
  <si>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</si>
  <si>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</si>
  <si>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</si>
  <si>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</si>
  <si>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</si>
  <si>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</si>
  <si>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</si>
  <si>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</si>
  <si>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</si>
  <si>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</si>
  <si>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</si>
  <si>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</si>
  <si>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</si>
  <si>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</si>
  <si>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</si>
  <si>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</si>
  <si>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</si>
  <si>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</si>
  <si>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</si>
  <si>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</si>
  <si>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</si>
  <si>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</si>
  <si>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</si>
  <si>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</si>
  <si>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</si>
  <si>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</si>
  <si>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</si>
  <si>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</si>
  <si>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</si>
  <si>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</si>
  <si>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</si>
  <si>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</si>
  <si>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</si>
  <si>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</si>
  <si>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</si>
  <si>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</si>
  <si>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</si>
  <si>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</si>
  <si>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</si>
  <si>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</si>
  <si>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</si>
  <si>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</si>
  <si>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</si>
  <si>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</si>
  <si>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</si>
  <si>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</si>
  <si>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</si>
  <si>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</si>
  <si>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</si>
  <si>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</si>
  <si>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</si>
  <si>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</si>
  <si>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</si>
  <si>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</si>
  <si>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</si>
  <si>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</si>
  <si>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</si>
  <si>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</si>
  <si>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</si>
  <si>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</si>
  <si>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</si>
  <si>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</si>
  <si>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</si>
  <si>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</si>
  <si>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</si>
  <si>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</si>
  <si>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</si>
  <si>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</si>
  <si>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</si>
  <si>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</si>
  <si>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</si>
  <si>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</si>
  <si>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</si>
  <si>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</si>
  <si>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</si>
  <si>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</si>
  <si>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</si>
  <si>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</si>
  <si>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</si>
  <si>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</si>
  <si>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</si>
  <si>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</si>
  <si>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</si>
  <si>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</si>
  <si>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</si>
  <si>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</si>
  <si>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</si>
  <si>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</si>
  <si>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</si>
  <si>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</si>
  <si>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</si>
  <si>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</si>
  <si>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</si>
  <si>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</si>
  <si>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</si>
  <si>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</si>
  <si>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</si>
  <si>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</si>
  <si>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</si>
  <si>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</si>
  <si>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</si>
  <si>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</si>
  <si>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</si>
  <si>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</si>
  <si>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</si>
  <si>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</si>
  <si>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</si>
  <si>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</si>
  <si>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</si>
  <si>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</si>
  <si>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</si>
  <si>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</si>
  <si>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</si>
  <si>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</si>
  <si>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</si>
  <si>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</si>
  <si>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</si>
  <si>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</si>
  <si>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</si>
  <si>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</si>
  <si>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</si>
  <si>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</si>
  <si>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</si>
  <si>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</si>
  <si>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</si>
  <si>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</si>
  <si>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</si>
  <si>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</si>
  <si>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</si>
  <si>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</si>
  <si>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</si>
  <si>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</si>
  <si>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</si>
  <si>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</si>
  <si>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</si>
  <si>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</si>
  <si>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</si>
  <si>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</si>
  <si>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</si>
  <si>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</si>
  <si>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</si>
  <si>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</si>
  <si>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</si>
  <si>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</si>
  <si>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</si>
  <si>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</si>
  <si>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</si>
  <si>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</si>
  <si>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</si>
  <si>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</si>
  <si>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</si>
  <si>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</si>
  <si>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</si>
  <si>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</si>
  <si>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</si>
  <si>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</si>
  <si>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</si>
  <si>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</si>
  <si>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</si>
  <si>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</si>
  <si>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</si>
  <si>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</si>
  <si>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</si>
  <si>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</si>
  <si>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</si>
  <si>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</si>
  <si>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</si>
  <si>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</si>
  <si>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</si>
  <si>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</si>
  <si>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</si>
  <si>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</si>
  <si>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</si>
  <si>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</si>
  <si>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</si>
  <si>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</si>
  <si>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</si>
  <si>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</si>
  <si>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</si>
  <si>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</si>
  <si>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</si>
  <si>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</si>
  <si>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</si>
  <si>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</si>
  <si>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</si>
  <si>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</si>
  <si>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</si>
  <si>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</si>
  <si>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</si>
  <si>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</si>
  <si>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</si>
  <si>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</si>
  <si>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</si>
  <si>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</si>
  <si>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</si>
  <si>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</si>
  <si>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</si>
  <si>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</si>
  <si>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</si>
  <si>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</si>
  <si>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</si>
  <si>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</si>
  <si>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</si>
  <si>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</si>
  <si>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</si>
  <si>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</si>
  <si>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</si>
  <si>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</si>
  <si>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</si>
  <si>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</si>
  <si>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</si>
  <si>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</si>
  <si>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</si>
  <si>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</si>
  <si>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</si>
  <si>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</si>
  <si>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</si>
  <si>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</si>
  <si>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</si>
  <si>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</si>
  <si>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</si>
  <si>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</si>
  <si>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</si>
  <si>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</si>
  <si>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</si>
  <si>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</si>
  <si>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</si>
  <si>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</si>
  <si>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</si>
  <si>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</si>
  <si>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</si>
  <si>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</si>
  <si>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</si>
  <si>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</si>
  <si>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</si>
  <si>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</si>
  <si>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</si>
  <si>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</si>
  <si>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</si>
  <si>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</si>
  <si>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</si>
  <si>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</si>
  <si>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</si>
  <si>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</si>
  <si>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</si>
  <si>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</si>
  <si>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</si>
  <si>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</si>
  <si>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</si>
  <si>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</si>
  <si>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</si>
  <si>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</si>
  <si>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</si>
  <si>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</si>
  <si>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</si>
  <si>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</si>
  <si>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</si>
  <si>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</si>
  <si>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</si>
  <si>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</si>
  <si>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</si>
  <si>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</si>
  <si>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</si>
  <si>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</si>
  <si>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</si>
  <si>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</si>
  <si>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</si>
  <si>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</si>
  <si>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</si>
  <si>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</si>
  <si>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</si>
  <si>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</si>
  <si>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</si>
  <si>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</si>
  <si>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</si>
  <si>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</si>
  <si>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</si>
  <si>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</si>
  <si>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</si>
  <si>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</si>
  <si>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</si>
  <si>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</si>
  <si>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</si>
  <si>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</si>
  <si>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</si>
  <si>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</si>
  <si>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</si>
  <si>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</si>
  <si>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</si>
  <si>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</si>
  <si>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</si>
  <si>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</si>
  <si>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</si>
  <si>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</si>
  <si>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</si>
  <si>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</si>
  <si>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</si>
  <si>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</si>
  <si>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</si>
  <si>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</si>
  <si>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</si>
  <si>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</si>
  <si>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</si>
  <si>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</si>
  <si>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</si>
  <si>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</si>
  <si>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</si>
  <si>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</si>
  <si>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</si>
  <si>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</si>
  <si>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</si>
  <si>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</si>
  <si>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</si>
  <si>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</si>
  <si>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</si>
  <si>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</si>
  <si>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</si>
  <si>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</si>
  <si>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</si>
  <si>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</si>
  <si>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</si>
  <si>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</si>
  <si>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</si>
  <si>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</si>
  <si>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</si>
  <si>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</si>
  <si>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</si>
  <si>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</si>
  <si>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</si>
  <si>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</si>
  <si>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</si>
  <si>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</si>
  <si>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</si>
  <si>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</si>
  <si>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</si>
  <si>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</si>
  <si>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</si>
  <si>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</si>
  <si>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</si>
  <si>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</si>
  <si>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</si>
  <si>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</si>
  <si>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</si>
  <si>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</si>
  <si>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</si>
  <si>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</si>
  <si>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</si>
  <si>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</si>
  <si>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</si>
  <si>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</si>
  <si>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</si>
  <si>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</si>
  <si>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</si>
  <si>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</si>
  <si>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</si>
  <si>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</si>
  <si>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</si>
  <si>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</si>
  <si>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</si>
  <si>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</si>
  <si>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</si>
  <si>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</si>
  <si>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</si>
  <si>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</si>
  <si>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</si>
  <si>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</si>
  <si>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</si>
  <si>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</si>
  <si>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</si>
  <si>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</si>
  <si>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</si>
  <si>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</si>
  <si>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</si>
  <si>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</si>
  <si>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</si>
  <si>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</si>
  <si>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</si>
  <si>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</si>
  <si>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</si>
  <si>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</si>
  <si>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</si>
  <si>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</si>
  <si>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</si>
  <si>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</si>
  <si>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</si>
  <si>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</si>
  <si>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</si>
  <si>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</si>
  <si>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</si>
  <si>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</si>
  <si>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</si>
  <si>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</si>
  <si>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</si>
  <si>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</si>
  <si>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</si>
  <si>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</si>
  <si>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</si>
  <si>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</si>
  <si>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</si>
  <si>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</si>
  <si>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</si>
  <si>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</si>
  <si>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</si>
  <si>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</si>
  <si>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</si>
  <si>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</si>
  <si>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</si>
  <si>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</si>
  <si>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</si>
  <si>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</si>
  <si>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</si>
  <si>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</si>
  <si>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</si>
  <si>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</si>
  <si>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</si>
  <si>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</si>
  <si>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</si>
  <si>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</si>
  <si>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</si>
  <si>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</si>
  <si>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</si>
  <si>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</si>
  <si>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</si>
  <si>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</si>
  <si>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</si>
  <si>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</si>
  <si>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</si>
  <si>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</si>
  <si>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</si>
  <si>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</si>
  <si>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</si>
  <si>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</si>
  <si>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</si>
  <si>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</si>
  <si>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</si>
  <si>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</si>
  <si>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</si>
  <si>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</si>
  <si>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</si>
  <si>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</si>
  <si>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</si>
  <si>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</si>
  <si>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</si>
  <si>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</si>
  <si>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</si>
  <si>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</si>
  <si>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</si>
  <si>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</si>
  <si>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</si>
  <si>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</si>
  <si>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</si>
  <si>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</si>
  <si>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</si>
  <si>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</si>
  <si>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</si>
  <si>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</si>
  <si>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</si>
  <si>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</si>
  <si>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</si>
  <si>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</si>
  <si>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</si>
  <si>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</si>
  <si>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</si>
  <si>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</si>
  <si>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</si>
  <si>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</si>
  <si>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</si>
  <si>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</si>
  <si>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</si>
  <si>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</si>
  <si>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</si>
  <si>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</si>
  <si>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</si>
  <si>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</si>
  <si>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</si>
  <si>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</si>
  <si>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</si>
  <si>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</si>
  <si>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</si>
  <si>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</si>
  <si>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</si>
  <si>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</si>
  <si>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</si>
  <si>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</si>
  <si>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</si>
  <si>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</si>
  <si>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</si>
  <si>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</si>
  <si>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</si>
  <si>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</si>
  <si>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</si>
  <si>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</si>
  <si>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</si>
  <si>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</si>
  <si>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</si>
  <si>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</si>
  <si>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</si>
  <si>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</si>
  <si>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</si>
  <si>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</si>
  <si>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</si>
  <si>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</si>
  <si>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</si>
  <si>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</si>
  <si>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</si>
  <si>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</si>
  <si>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</si>
  <si>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</si>
  <si>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</si>
  <si>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</si>
  <si>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</si>
  <si>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</si>
  <si>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</si>
  <si>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</si>
  <si>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</si>
  <si>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</si>
  <si>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</si>
  <si>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</si>
  <si>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</si>
  <si>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</si>
  <si>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</si>
  <si>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</si>
  <si>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</si>
  <si>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</si>
  <si>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</si>
  <si>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</si>
  <si>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</si>
  <si>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</si>
  <si>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</si>
  <si>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</si>
  <si>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</si>
  <si>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</si>
  <si>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</si>
  <si>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</si>
  <si>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</si>
  <si>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</si>
  <si>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</si>
  <si>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</si>
  <si>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</si>
  <si>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</si>
  <si>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</si>
  <si>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</si>
  <si>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</si>
  <si>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</si>
  <si>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</si>
  <si>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</si>
  <si>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</si>
  <si>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</si>
  <si>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</si>
  <si>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</si>
  <si>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</si>
  <si>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</si>
  <si>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</si>
  <si>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</si>
  <si>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</si>
  <si>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</si>
  <si>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</si>
  <si>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</si>
  <si>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</si>
  <si>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</si>
  <si>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</si>
  <si>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</si>
  <si>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</si>
  <si>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</si>
  <si>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</si>
  <si>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</si>
  <si>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</si>
  <si>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</si>
  <si>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</si>
  <si>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</si>
  <si>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</si>
  <si>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</si>
  <si>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</si>
  <si>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</si>
  <si>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</si>
  <si>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</si>
  <si>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</si>
  <si>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</si>
  <si>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</si>
  <si>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</si>
  <si>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</si>
  <si>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</si>
  <si>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</si>
  <si>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</si>
  <si>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</si>
  <si>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</si>
  <si>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</si>
  <si>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</si>
  <si>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</si>
  <si>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</si>
  <si>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</si>
  <si>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</si>
  <si>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</si>
  <si>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</si>
  <si>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</si>
  <si>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</si>
  <si>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</si>
  <si>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</si>
  <si>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</si>
  <si>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</si>
  <si>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</si>
  <si>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</si>
  <si>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</si>
  <si>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</si>
  <si>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</si>
  <si>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</si>
  <si>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</si>
  <si>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</si>
  <si>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</si>
  <si>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</si>
  <si>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</si>
  <si>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</si>
  <si>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</si>
  <si>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</si>
  <si>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</si>
  <si>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</si>
  <si>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</si>
  <si>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</si>
  <si>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</si>
  <si>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</si>
  <si>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</si>
  <si>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</si>
  <si>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</si>
  <si>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</si>
  <si>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</si>
  <si>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</si>
  <si>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</si>
  <si>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</si>
  <si>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</si>
  <si>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</si>
  <si>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</si>
  <si>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</si>
  <si>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</si>
  <si>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</si>
  <si>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</si>
  <si>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</si>
  <si>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</si>
  <si>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</si>
  <si>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</si>
  <si>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</si>
  <si>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</si>
  <si>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</si>
  <si>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</si>
  <si>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</si>
  <si>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</si>
  <si>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</si>
  <si>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</si>
  <si>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</si>
  <si>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</si>
  <si>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</si>
  <si>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</si>
  <si>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</si>
  <si>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</si>
  <si>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</si>
  <si>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</si>
  <si>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</si>
  <si>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</si>
  <si>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</si>
  <si>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</si>
  <si>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</si>
  <si>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</si>
  <si>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</si>
  <si>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</si>
  <si>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</si>
  <si>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</si>
  <si>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</si>
  <si>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</si>
  <si>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</si>
  <si>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</si>
  <si>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</si>
  <si>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</si>
  <si>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</si>
  <si>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</si>
  <si>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</si>
  <si>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</si>
  <si>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</si>
  <si>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</si>
  <si>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</si>
  <si>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</si>
  <si>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</si>
  <si>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</si>
  <si>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</si>
  <si>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</si>
  <si>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</si>
  <si>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</si>
  <si>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</si>
  <si>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</si>
  <si>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</si>
  <si>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</si>
  <si>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</si>
  <si>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</si>
  <si>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</si>
  <si>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</si>
  <si>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</si>
  <si>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</si>
  <si>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</si>
  <si>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</si>
  <si>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</si>
  <si>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</si>
  <si>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</si>
  <si>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</si>
  <si>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</si>
  <si>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</si>
  <si>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</si>
  <si>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</si>
  <si>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</si>
  <si>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</si>
  <si>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</si>
  <si>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</si>
  <si>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</si>
  <si>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</si>
  <si>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</si>
  <si>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</si>
  <si>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</si>
  <si>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</si>
  <si>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</si>
  <si>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</si>
  <si>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</si>
  <si>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</si>
  <si>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</si>
  <si>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</si>
  <si>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</si>
  <si>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</si>
  <si>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</si>
  <si>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</si>
  <si>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</si>
  <si>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</si>
  <si>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</si>
  <si>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</si>
  <si>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</si>
  <si>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</si>
  <si>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</si>
  <si>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</si>
  <si>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</si>
  <si>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</si>
  <si>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</si>
  <si>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</si>
  <si>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</si>
  <si>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</si>
  <si>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</si>
  <si>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</si>
  <si>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</si>
  <si>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</si>
  <si>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</si>
  <si>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</si>
  <si>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</si>
  <si>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</si>
  <si>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</si>
  <si>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</si>
  <si>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</si>
  <si>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</si>
  <si>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</si>
  <si>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</si>
  <si>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</si>
  <si>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</si>
  <si>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</si>
  <si>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</si>
  <si>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</si>
  <si>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</si>
  <si>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</si>
  <si>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</si>
  <si>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</si>
  <si>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</si>
  <si>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</si>
  <si>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</si>
  <si>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</si>
  <si>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</si>
  <si>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</si>
  <si>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</si>
  <si>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</si>
  <si>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</si>
  <si>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</si>
  <si>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</si>
  <si>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</si>
  <si>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</si>
  <si>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</si>
  <si>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</si>
  <si>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</si>
  <si>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</si>
  <si>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</si>
  <si>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</si>
  <si>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</si>
  <si>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</si>
  <si>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</si>
  <si>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</si>
  <si>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</si>
  <si>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</si>
  <si>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</si>
  <si>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</si>
  <si>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</si>
  <si>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</si>
  <si>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</si>
  <si>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</si>
  <si>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</si>
  <si>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</si>
  <si>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</si>
  <si>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</si>
  <si>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</si>
  <si>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</si>
  <si>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</si>
  <si>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</si>
  <si>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</si>
  <si>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</si>
  <si>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</si>
  <si>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</si>
  <si>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</si>
  <si>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</si>
  <si>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</si>
  <si>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</si>
  <si>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</si>
  <si>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</si>
  <si>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</si>
  <si>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</si>
  <si>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</si>
  <si>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</si>
  <si>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</si>
  <si>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</si>
  <si>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</si>
  <si>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</si>
  <si>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</si>
  <si>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</si>
  <si>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</si>
  <si>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</si>
  <si>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</si>
  <si>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</si>
  <si>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</si>
  <si>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</si>
  <si>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</si>
  <si>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</si>
  <si>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</si>
  <si>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</si>
  <si>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</si>
  <si>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</si>
  <si>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</si>
  <si>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</si>
  <si>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</si>
  <si>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</si>
  <si>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</si>
  <si>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</si>
  <si>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</si>
  <si>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</si>
  <si>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</si>
  <si>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</si>
  <si>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</si>
  <si>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</si>
  <si>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</si>
  <si>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</si>
  <si>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</si>
  <si>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</si>
  <si>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</si>
  <si>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</si>
  <si>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</si>
  <si>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</si>
  <si>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</si>
  <si>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</si>
  <si>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</si>
  <si>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</si>
  <si>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</si>
  <si>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</si>
  <si>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</si>
  <si>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</si>
  <si>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</si>
  <si>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</si>
  <si>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</si>
  <si>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</si>
  <si>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</si>
  <si>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</si>
  <si>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</si>
  <si>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</si>
  <si>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</si>
  <si>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</si>
  <si>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</si>
  <si>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</si>
  <si>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</si>
  <si>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</si>
  <si>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</si>
  <si>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</si>
  <si>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</si>
  <si>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</si>
  <si>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</si>
  <si>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</si>
  <si>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</si>
  <si>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</si>
  <si>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</si>
  <si>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</si>
  <si>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</si>
  <si>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</si>
  <si>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</si>
  <si>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</si>
  <si>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</si>
  <si>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</si>
  <si>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</si>
  <si>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</si>
  <si>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</si>
  <si>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</si>
  <si>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</si>
  <si>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</si>
  <si>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</si>
  <si>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</si>
  <si>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</si>
  <si>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</si>
  <si>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</si>
  <si>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</si>
  <si>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</si>
  <si>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</si>
  <si>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</si>
  <si>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</si>
  <si>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</si>
  <si>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</si>
  <si>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</si>
  <si>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</si>
  <si>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</si>
  <si>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</si>
  <si>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</si>
  <si>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</si>
  <si>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</si>
  <si>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</si>
  <si>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</si>
  <si>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</si>
  <si>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</si>
  <si>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</si>
  <si>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</si>
  <si>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</si>
  <si>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</si>
  <si>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</si>
  <si>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</si>
  <si>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</si>
  <si>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</si>
  <si>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</si>
  <si>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</si>
  <si>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</si>
  <si>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</si>
  <si>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</si>
  <si>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</si>
  <si>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</si>
  <si>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</si>
  <si>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</si>
  <si>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</si>
  <si>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</si>
  <si>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</si>
  <si>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</si>
  <si>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</si>
  <si>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</si>
  <si>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</si>
  <si>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</si>
  <si>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</si>
  <si>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</si>
  <si>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</si>
  <si>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</si>
  <si>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</si>
  <si>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</si>
  <si>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</si>
  <si>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</si>
  <si>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</si>
  <si>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</si>
  <si>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</si>
  <si>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</si>
  <si>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</si>
  <si>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</si>
  <si>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</si>
  <si>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</si>
  <si>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</si>
  <si>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</si>
  <si>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</si>
  <si>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</si>
  <si>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</si>
  <si>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</si>
  <si>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</si>
  <si>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</si>
  <si>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</si>
  <si>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</si>
  <si>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</si>
  <si>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</si>
  <si>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</si>
  <si>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</si>
  <si>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</si>
  <si>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</si>
  <si>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</si>
  <si>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</si>
  <si>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</si>
  <si>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</si>
  <si>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</si>
  <si>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</si>
  <si>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</si>
  <si>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</si>
  <si>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</si>
  <si>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</si>
  <si>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</si>
  <si>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</si>
  <si>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</si>
  <si>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</si>
  <si>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</si>
  <si>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</si>
  <si>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</si>
  <si>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</si>
  <si>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</si>
  <si>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</si>
  <si>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</si>
  <si>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</si>
  <si>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</si>
  <si>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</si>
  <si>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</si>
  <si>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</si>
  <si>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</si>
  <si>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</si>
  <si>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</si>
  <si>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</si>
  <si>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</si>
  <si>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</si>
  <si>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</si>
  <si>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</si>
  <si>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</si>
  <si>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</si>
  <si>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</si>
  <si>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</si>
  <si>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</si>
  <si>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</si>
  <si>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</si>
  <si>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</si>
  <si>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</si>
  <si>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</si>
  <si>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</si>
  <si>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</si>
  <si>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</si>
  <si>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</si>
  <si>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</si>
  <si>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</si>
  <si>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</si>
  <si>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</si>
  <si>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</si>
  <si>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</si>
  <si>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</si>
  <si>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</si>
  <si>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</si>
  <si>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</si>
  <si>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</si>
  <si>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</si>
  <si>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</si>
  <si>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</si>
  <si>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</si>
  <si>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</si>
  <si>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</si>
  <si>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</si>
  <si>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</si>
  <si>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</si>
  <si>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</si>
  <si>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</si>
  <si>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</si>
  <si>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</si>
  <si>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</si>
  <si>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</si>
  <si>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</si>
  <si>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</si>
  <si>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</si>
  <si>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</si>
  <si>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</si>
  <si>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</si>
  <si>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</si>
  <si>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</si>
  <si>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</si>
  <si>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</si>
  <si>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</si>
  <si>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</si>
  <si>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</si>
  <si>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</si>
  <si>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</si>
  <si>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</si>
  <si>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</si>
  <si>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</si>
  <si>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</si>
  <si>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</si>
  <si>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</si>
  <si>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</si>
  <si>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</si>
  <si>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</si>
  <si>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</si>
  <si>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</si>
  <si>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</si>
  <si>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</si>
  <si>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</si>
  <si>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</si>
  <si>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</si>
  <si>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</si>
  <si>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</si>
  <si>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</si>
  <si>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</si>
  <si>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</si>
  <si>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</si>
  <si>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</si>
  <si>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</si>
  <si>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</si>
  <si>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</si>
  <si>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</si>
  <si>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</si>
  <si>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</si>
  <si>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</si>
  <si>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</si>
  <si>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</si>
  <si>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</si>
  <si>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</si>
  <si>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</si>
  <si>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</si>
  <si>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</si>
  <si>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</si>
  <si>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</si>
  <si>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</si>
  <si>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</si>
  <si>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</si>
  <si>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</si>
  <si>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</si>
  <si>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</si>
  <si>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</si>
  <si>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</si>
  <si>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</si>
  <si>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</si>
  <si>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</si>
  <si>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</si>
  <si>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</si>
  <si>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</si>
  <si>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</si>
  <si>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</si>
  <si>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</si>
  <si>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</si>
  <si>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</si>
  <si>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</si>
  <si>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</si>
  <si>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</si>
  <si>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</si>
  <si>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</si>
  <si>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</si>
  <si>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</si>
  <si>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</si>
  <si>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</si>
  <si>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</si>
  <si>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</si>
  <si>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</si>
  <si>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</si>
  <si>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</si>
  <si>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</si>
  <si>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</si>
  <si>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</si>
  <si>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</si>
  <si>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</si>
  <si>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</si>
  <si>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</si>
  <si>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</si>
  <si>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</si>
  <si>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</si>
  <si>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</si>
  <si>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</si>
  <si>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</si>
  <si>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</si>
  <si>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</si>
  <si>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</si>
  <si>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</si>
  <si>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</si>
  <si>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</si>
  <si>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</si>
  <si>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</si>
  <si>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</si>
  <si>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</si>
  <si>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</si>
  <si>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</si>
  <si>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</si>
  <si>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</si>
  <si>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</si>
  <si>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</si>
  <si>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</si>
  <si>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</si>
  <si>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</si>
  <si>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</si>
  <si>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</si>
  <si>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</si>
  <si>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</si>
  <si>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</si>
  <si>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</si>
  <si>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</si>
  <si>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</si>
  <si>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</si>
  <si>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</si>
  <si>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</si>
  <si>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</si>
  <si>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</si>
  <si>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</si>
  <si>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</si>
  <si>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</si>
  <si>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</si>
  <si>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</si>
  <si>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</si>
  <si>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</si>
  <si>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</si>
  <si>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</si>
  <si>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</si>
  <si>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</si>
  <si>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</si>
  <si>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</si>
  <si>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</si>
  <si>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</si>
  <si>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</si>
  <si>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</si>
  <si>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</si>
  <si>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</si>
  <si>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</si>
  <si>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</si>
  <si>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</si>
  <si>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</si>
  <si>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</si>
  <si>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</si>
  <si>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</si>
  <si>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</si>
  <si>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</si>
  <si>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</si>
  <si>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</si>
  <si>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</si>
  <si>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</si>
  <si>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</si>
  <si>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</si>
  <si>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</si>
  <si>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</si>
  <si>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</si>
  <si>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</si>
  <si>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</si>
  <si>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</si>
  <si>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</si>
  <si>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</si>
  <si>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</si>
  <si>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</si>
  <si>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</si>
  <si>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</si>
  <si>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</si>
  <si>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</si>
  <si>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</si>
  <si>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</si>
  <si>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</si>
  <si>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</si>
  <si>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</si>
  <si>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</si>
  <si>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</si>
  <si>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</si>
  <si>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</si>
  <si>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</si>
  <si>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</si>
  <si>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</si>
  <si>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</si>
  <si>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</si>
  <si>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</si>
  <si>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</si>
  <si>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</si>
  <si>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</si>
  <si>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</si>
  <si>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</si>
  <si>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</si>
  <si>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</si>
  <si>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</si>
  <si>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</si>
  <si>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</si>
  <si>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</si>
  <si>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</si>
  <si>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</si>
  <si>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</si>
  <si>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</si>
  <si>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</si>
  <si>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</si>
  <si>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</si>
  <si>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</si>
  <si>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</si>
  <si>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</si>
  <si>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</si>
  <si>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</si>
  <si>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</si>
  <si>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</si>
  <si>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</si>
  <si>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</si>
  <si>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</si>
  <si>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</si>
  <si>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</si>
  <si>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</si>
  <si>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</si>
  <si>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</si>
  <si>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</si>
  <si>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</si>
  <si>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</si>
  <si>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</si>
  <si>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</si>
  <si>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</si>
  <si>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</si>
  <si>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</si>
  <si>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</si>
  <si>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</si>
  <si>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</si>
  <si>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</si>
  <si>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</si>
  <si>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</si>
  <si>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</si>
  <si>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</si>
  <si>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</si>
  <si>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</si>
  <si>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</si>
  <si>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</si>
  <si>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</si>
  <si>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</si>
  <si>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</si>
  <si>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</si>
  <si>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</si>
  <si>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</si>
  <si>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</si>
  <si>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</si>
  <si>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</si>
  <si>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</si>
  <si>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</si>
  <si>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</si>
  <si>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</si>
  <si>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</si>
  <si>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</si>
  <si>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</si>
  <si>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</si>
  <si>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</si>
  <si>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</si>
  <si>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</si>
  <si>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</si>
  <si>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</si>
  <si>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</si>
  <si>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</si>
  <si>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</si>
  <si>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</si>
  <si>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</si>
  <si>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</si>
  <si>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</si>
  <si>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</si>
  <si>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</si>
  <si>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</si>
  <si>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</si>
  <si>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</si>
  <si>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</si>
  <si>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</si>
  <si>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</si>
  <si>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</si>
  <si>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</si>
  <si>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</si>
  <si>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</si>
  <si>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</si>
  <si>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</si>
  <si>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</si>
  <si>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</si>
  <si>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</si>
  <si>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</si>
  <si>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</si>
  <si>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</si>
  <si>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</si>
  <si>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</si>
  <si>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</si>
  <si>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</si>
  <si>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</si>
  <si>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</si>
  <si>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</si>
  <si>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</si>
  <si>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</si>
  <si>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</si>
  <si>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</si>
  <si>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</si>
  <si>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</si>
  <si>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</si>
  <si>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</si>
  <si>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</si>
  <si>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</si>
  <si>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</si>
  <si>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</si>
  <si>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</si>
  <si>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</si>
  <si>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</si>
  <si>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</si>
  <si>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</si>
  <si>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</si>
  <si>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</si>
  <si>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</si>
  <si>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</si>
  <si>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</si>
  <si>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</si>
  <si>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</si>
  <si>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</si>
  <si>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</si>
  <si>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</si>
  <si>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</si>
  <si>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</si>
  <si>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</si>
  <si>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</si>
  <si>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</si>
  <si>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</si>
  <si>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</si>
  <si>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</si>
  <si>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</si>
  <si>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</si>
  <si>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</si>
  <si>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</si>
  <si>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</si>
  <si>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</si>
  <si>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</si>
  <si>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</si>
  <si>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</si>
  <si>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</si>
  <si>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</si>
  <si>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</si>
  <si>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</si>
  <si>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</si>
  <si>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</si>
  <si>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</si>
  <si>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</si>
  <si>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</si>
  <si>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</si>
  <si>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</si>
  <si>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</si>
  <si>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</si>
  <si>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</si>
  <si>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</si>
  <si>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</si>
  <si>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</si>
  <si>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</si>
  <si>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</si>
  <si>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</si>
  <si>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</si>
  <si>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</si>
  <si>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</si>
  <si>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</si>
  <si>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</si>
  <si>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</si>
  <si>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</si>
  <si>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</si>
  <si>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</si>
  <si>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</si>
  <si>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</si>
  <si>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</si>
  <si>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</si>
  <si>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</si>
  <si>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</si>
  <si>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</si>
  <si>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</si>
  <si>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</si>
  <si>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</si>
  <si>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</si>
  <si>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</si>
  <si>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</si>
  <si>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</si>
  <si>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</si>
  <si>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</si>
  <si>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</si>
  <si>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</si>
  <si>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</si>
  <si>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</si>
  <si>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</si>
  <si>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</si>
  <si>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</si>
  <si>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</si>
  <si>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</si>
  <si>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</si>
  <si>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</si>
  <si>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</si>
  <si>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</si>
  <si>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</si>
  <si>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</si>
  <si>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</si>
  <si>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</si>
  <si>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</si>
  <si>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</si>
  <si>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</si>
  <si>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</si>
  <si>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</si>
  <si>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</si>
  <si>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</si>
  <si>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</si>
  <si>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</si>
  <si>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</si>
  <si>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</si>
  <si>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</si>
  <si>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</si>
  <si>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</si>
  <si>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</si>
  <si>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</si>
  <si>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</si>
  <si>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</si>
  <si>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</si>
  <si>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</si>
  <si>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</si>
  <si>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</si>
  <si>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</si>
  <si>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</si>
  <si>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</si>
  <si>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</si>
  <si>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</si>
  <si>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</si>
  <si>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</si>
  <si>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</si>
  <si>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</si>
  <si>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</si>
  <si>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</si>
  <si>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</si>
  <si>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</si>
  <si>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</si>
  <si>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</si>
  <si>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</si>
  <si>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</si>
  <si>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</si>
  <si>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</si>
  <si>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</si>
  <si>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</si>
  <si>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</si>
  <si>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</si>
  <si>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</si>
  <si>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</si>
  <si>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</si>
  <si>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</si>
  <si>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</si>
  <si>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</si>
  <si>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</si>
  <si>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</si>
  <si>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</si>
  <si>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</si>
  <si>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</si>
  <si>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</si>
  <si>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</si>
  <si>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</si>
  <si>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</si>
  <si>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</si>
  <si>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</si>
  <si>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</si>
  <si>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</si>
  <si>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</si>
  <si>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</si>
  <si>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</si>
  <si>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</si>
  <si>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</si>
  <si>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</si>
  <si>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</si>
  <si>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</si>
  <si>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</si>
  <si>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</si>
  <si>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</si>
  <si>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</si>
  <si>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</si>
  <si>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</si>
  <si>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</si>
  <si>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</si>
  <si>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</si>
  <si>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</si>
  <si>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</si>
  <si>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</si>
  <si>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</si>
  <si>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</si>
  <si>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</si>
  <si>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</si>
  <si>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</si>
  <si>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</si>
  <si>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</si>
  <si>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</si>
  <si>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</si>
  <si>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</si>
  <si>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</si>
  <si>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</si>
  <si>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</si>
  <si>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</si>
  <si>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</si>
  <si>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</si>
  <si>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</si>
  <si>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</si>
  <si>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</si>
  <si>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</si>
  <si>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</si>
  <si>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</si>
  <si>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</si>
  <si>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</si>
  <si>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</si>
  <si>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</si>
  <si>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</si>
  <si>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</si>
  <si>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</si>
  <si>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</si>
  <si>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</si>
  <si>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</si>
  <si>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</si>
  <si>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</si>
  <si>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</si>
  <si>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</si>
  <si>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</si>
  <si>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</si>
  <si>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</si>
  <si>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</si>
  <si>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</si>
  <si>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</si>
  <si>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</si>
  <si>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</si>
  <si>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</si>
  <si>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</si>
  <si>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</si>
  <si>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</si>
  <si>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</si>
  <si>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</si>
  <si>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</si>
  <si>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</si>
  <si>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</si>
  <si>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</si>
  <si>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</si>
  <si>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</si>
  <si>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</si>
  <si>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</si>
  <si>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</si>
  <si>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</si>
  <si>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</si>
  <si>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</si>
  <si>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</si>
  <si>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</si>
  <si>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</si>
  <si>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</si>
  <si>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</si>
  <si>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</si>
  <si>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</si>
  <si>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</si>
  <si>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</si>
  <si>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</si>
  <si>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</si>
  <si>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</si>
  <si>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</si>
  <si>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</si>
  <si>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</si>
  <si>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</si>
  <si>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</si>
  <si>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</si>
  <si>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</si>
  <si>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</si>
  <si>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</si>
  <si>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</si>
  <si>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</si>
  <si>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</si>
  <si>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</si>
  <si>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</si>
  <si>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</si>
  <si>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</si>
  <si>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</si>
  <si>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</si>
  <si>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</si>
  <si>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</si>
  <si>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</si>
  <si>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</si>
  <si>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</si>
  <si>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</si>
  <si>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</si>
  <si>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</si>
  <si>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</si>
  <si>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</si>
  <si>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</si>
  <si>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</si>
  <si>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</si>
  <si>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</si>
  <si>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</si>
  <si>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</si>
  <si>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</si>
  <si>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</si>
  <si>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</si>
  <si>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</si>
  <si>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</si>
  <si>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</si>
  <si>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</si>
  <si>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</si>
  <si>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</si>
  <si>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</si>
  <si>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</si>
  <si>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</si>
  <si>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</si>
  <si>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</si>
  <si>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</si>
  <si>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</si>
  <si>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</si>
  <si>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</si>
  <si>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</si>
  <si>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</si>
  <si>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</si>
  <si>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</si>
  <si>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</si>
  <si>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</si>
  <si>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</si>
  <si>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</si>
  <si>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</si>
  <si>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</si>
  <si>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</si>
  <si>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</si>
  <si>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</si>
  <si>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</si>
  <si>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</si>
  <si>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</si>
  <si>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</si>
  <si>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</si>
  <si>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</si>
  <si>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</si>
  <si>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</si>
  <si>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</si>
  <si>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</si>
  <si>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</si>
  <si>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</si>
  <si>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</si>
  <si>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</si>
  <si>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</si>
  <si>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</si>
  <si>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</si>
  <si>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</si>
  <si>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</si>
  <si>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</si>
  <si>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</si>
  <si>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</si>
  <si>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</si>
  <si>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</si>
  <si>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</si>
  <si>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</si>
  <si>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</si>
  <si>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</si>
  <si>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</si>
  <si>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</si>
  <si>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</si>
  <si>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</si>
  <si>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</si>
  <si>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</si>
  <si>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</si>
  <si>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</si>
  <si>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</si>
  <si>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</si>
  <si>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</si>
  <si>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</si>
  <si>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</si>
  <si>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</si>
  <si>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</si>
  <si>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</si>
  <si>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</si>
  <si>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</si>
  <si>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</si>
  <si>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</si>
  <si>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</si>
  <si>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</si>
  <si>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</si>
  <si>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</si>
  <si>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</si>
  <si>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</si>
  <si>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</si>
  <si>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</si>
  <si>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</si>
  <si>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</si>
  <si>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</si>
  <si>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</si>
  <si>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</si>
  <si>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</si>
  <si>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</si>
  <si>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</si>
  <si>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</si>
  <si>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</si>
  <si>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</si>
  <si>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</si>
  <si>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</si>
  <si>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</si>
  <si>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</si>
  <si>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</si>
  <si>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</si>
  <si>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</si>
  <si>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</si>
  <si>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</si>
  <si>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</si>
  <si>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</si>
  <si>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</si>
  <si>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</si>
  <si>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</si>
  <si>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</si>
  <si>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</si>
  <si>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</si>
  <si>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</si>
  <si>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</si>
  <si>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</si>
  <si>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</si>
  <si>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</si>
  <si>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</si>
  <si>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</si>
  <si>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</si>
  <si>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</si>
  <si>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</si>
  <si>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</si>
  <si>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</si>
  <si>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</si>
  <si>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</si>
  <si>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</si>
  <si>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</si>
  <si>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</si>
  <si>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</si>
  <si>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</si>
  <si>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</si>
  <si>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</si>
  <si>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</si>
  <si>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</si>
  <si>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</si>
  <si>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</si>
  <si>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</si>
  <si>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</si>
  <si>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</si>
  <si>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</si>
  <si>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</si>
  <si>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</si>
  <si>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</si>
  <si>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</si>
  <si>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</si>
  <si>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</si>
  <si>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</si>
  <si>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</si>
  <si>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</si>
  <si>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</si>
  <si>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</si>
  <si>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</si>
  <si>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</si>
  <si>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</si>
  <si>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</si>
  <si>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</si>
  <si>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</si>
  <si>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</si>
  <si>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</si>
  <si>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</si>
  <si>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</si>
  <si>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</si>
  <si>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</si>
  <si>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</si>
  <si>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</si>
  <si>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</si>
  <si>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</si>
  <si>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</si>
  <si>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</si>
  <si>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</si>
  <si>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</si>
  <si>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</si>
  <si>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</si>
  <si>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</si>
  <si>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</si>
  <si>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</si>
  <si>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</si>
  <si>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</si>
  <si>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</si>
  <si>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</si>
  <si>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</si>
  <si>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</si>
  <si>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</si>
  <si>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</si>
  <si>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</si>
  <si>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</si>
  <si>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</si>
  <si>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</si>
  <si>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</si>
  <si>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</si>
  <si>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</si>
  <si>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</si>
  <si>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</si>
  <si>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</si>
  <si>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</si>
  <si>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</si>
  <si>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</si>
  <si>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</si>
  <si>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</si>
  <si>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</si>
  <si>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</si>
  <si>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</si>
  <si>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</si>
  <si>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</si>
  <si>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</si>
  <si>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</si>
  <si>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</si>
  <si>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</si>
  <si>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</si>
  <si>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</si>
  <si>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</si>
  <si>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</si>
  <si>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</si>
  <si>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</si>
  <si>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</si>
  <si>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</si>
  <si>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</si>
  <si>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</si>
  <si>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</si>
  <si>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</si>
  <si>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</si>
  <si>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</si>
  <si>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</si>
  <si>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</si>
  <si>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</si>
  <si>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</si>
  <si>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</si>
  <si>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</si>
  <si>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</si>
  <si>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</si>
  <si>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</si>
  <si>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</si>
  <si>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</si>
  <si>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</si>
  <si>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</si>
  <si>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</si>
  <si>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</si>
  <si>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</si>
  <si>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</si>
  <si>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</si>
  <si>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</si>
  <si>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</si>
  <si>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</si>
  <si>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</si>
  <si>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</si>
  <si>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</si>
  <si>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</si>
  <si>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</si>
  <si>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</si>
  <si>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</si>
  <si>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</si>
  <si>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</si>
  <si>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</si>
  <si>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</si>
  <si>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</si>
  <si>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</si>
  <si>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</si>
  <si>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</si>
  <si>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</si>
  <si>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</si>
  <si>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</si>
  <si>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</si>
  <si>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</si>
  <si>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</si>
  <si>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</si>
  <si>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</si>
  <si>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</si>
  <si>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</si>
  <si>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</si>
  <si>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</si>
  <si>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</si>
  <si>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</si>
  <si>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</si>
  <si>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</si>
  <si>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</si>
  <si>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</si>
  <si>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</si>
  <si>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</si>
  <si>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</si>
  <si>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</si>
  <si>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</si>
  <si>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</si>
  <si>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</si>
  <si>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</si>
  <si>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</si>
  <si>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</si>
  <si>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</si>
  <si>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</si>
  <si>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</si>
  <si>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</si>
  <si>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</si>
  <si>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</si>
  <si>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</si>
  <si>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</si>
  <si>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</si>
  <si>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</si>
  <si>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</si>
  <si>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</si>
  <si>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</si>
  <si>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</si>
  <si>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</si>
  <si>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</si>
  <si>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</si>
  <si>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</si>
  <si>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</si>
  <si>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</si>
  <si>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</si>
  <si>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</si>
  <si>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</si>
  <si>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</si>
  <si>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</si>
  <si>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</si>
  <si>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</si>
  <si>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</si>
  <si>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</si>
  <si>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</si>
  <si>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</si>
  <si>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</si>
  <si>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</si>
  <si>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</si>
  <si>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</si>
  <si>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</si>
  <si>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</si>
  <si>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</si>
  <si>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</si>
  <si>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</si>
  <si>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</si>
  <si>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</si>
  <si>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</si>
  <si>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</si>
  <si>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</si>
  <si>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</si>
  <si>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</si>
  <si>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</si>
  <si>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</si>
  <si>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</si>
  <si>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</si>
  <si>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</si>
  <si>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</si>
  <si>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</si>
  <si>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</si>
  <si>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</si>
  <si>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</si>
  <si>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</si>
  <si>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</si>
  <si>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</si>
  <si>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</si>
  <si>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</si>
  <si>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</si>
  <si>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</si>
  <si>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</si>
  <si>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</si>
  <si>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</si>
  <si>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</si>
  <si>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</si>
  <si>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</si>
  <si>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</si>
  <si>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</si>
  <si>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</si>
  <si>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</si>
  <si>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</si>
  <si>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</si>
  <si>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</si>
  <si>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</si>
  <si>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</si>
  <si>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</si>
  <si>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</si>
  <si>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</si>
  <si>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</si>
  <si>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</si>
  <si>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</si>
  <si>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</si>
  <si>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</si>
  <si>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</si>
  <si>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</si>
  <si>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</si>
  <si>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</si>
  <si>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</si>
  <si>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</si>
  <si>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</si>
  <si>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</si>
  <si>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</si>
  <si>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</si>
  <si>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</si>
  <si>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</si>
  <si>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</si>
  <si>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</si>
  <si>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</si>
  <si>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</si>
  <si>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</si>
  <si>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</si>
  <si>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</si>
  <si>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</si>
  <si>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</si>
  <si>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</si>
  <si>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</si>
  <si>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</si>
  <si>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</si>
  <si>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</si>
  <si>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</si>
  <si>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</si>
  <si>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</si>
  <si>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</si>
  <si>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</si>
  <si>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</si>
  <si>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</si>
  <si>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</si>
  <si>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</si>
  <si>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</si>
  <si>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</si>
  <si>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</si>
  <si>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</si>
  <si>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</si>
  <si>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</si>
  <si>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</si>
  <si>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</si>
  <si>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</si>
  <si>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</si>
  <si>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</si>
  <si>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</si>
  <si>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</si>
  <si>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</si>
  <si>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</si>
  <si>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</si>
  <si>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</si>
  <si>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</si>
  <si>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</si>
  <si>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</si>
  <si>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</si>
  <si>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</si>
  <si>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</si>
  <si>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</si>
  <si>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</si>
  <si>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</si>
  <si>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</si>
  <si>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</si>
  <si>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</si>
  <si>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</si>
  <si>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</si>
  <si>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</si>
  <si>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</si>
  <si>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</si>
  <si>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</si>
  <si>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</si>
  <si>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</si>
  <si>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</si>
  <si>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</si>
  <si>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</si>
  <si>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</si>
  <si>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</si>
  <si>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</si>
  <si>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</si>
  <si>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</si>
  <si>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</si>
  <si>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</si>
  <si>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</si>
  <si>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</si>
  <si>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</si>
  <si>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</si>
  <si>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</si>
  <si>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</si>
  <si>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</si>
  <si>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</si>
  <si>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</si>
  <si>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</si>
  <si>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</si>
  <si>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</si>
  <si>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</si>
  <si>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</si>
  <si>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</si>
  <si>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</si>
  <si>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</si>
  <si>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</si>
  <si>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</si>
  <si>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</si>
  <si>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</si>
  <si>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</si>
  <si>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</si>
  <si>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</si>
  <si>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</si>
  <si>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</si>
  <si>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</si>
  <si>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</si>
  <si>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</si>
  <si>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</si>
  <si>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</si>
  <si>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</si>
  <si>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</si>
  <si>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</si>
  <si>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</si>
  <si>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</si>
  <si>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</si>
  <si>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</si>
  <si>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</si>
  <si>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</si>
  <si>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</si>
  <si>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</si>
  <si>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</si>
  <si>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</si>
  <si>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</si>
  <si>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</si>
  <si>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</si>
  <si>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</si>
  <si>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</si>
  <si>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</si>
  <si>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</si>
  <si>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</si>
  <si>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</si>
  <si>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</si>
  <si>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</si>
  <si>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</si>
  <si>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</si>
  <si>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</si>
  <si>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</si>
  <si>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</si>
  <si>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</si>
  <si>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</si>
  <si>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</si>
  <si>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</si>
  <si>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</si>
  <si>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</si>
  <si>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</si>
  <si>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</si>
  <si>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</si>
  <si>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</si>
  <si>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</si>
  <si>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</si>
  <si>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</si>
  <si>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</si>
  <si>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</si>
  <si>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</si>
  <si>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</si>
  <si>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</si>
  <si>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</si>
  <si>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</si>
  <si>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</si>
  <si>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</si>
  <si>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</si>
  <si>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</si>
  <si>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</si>
  <si>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</si>
  <si>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</si>
  <si>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</si>
  <si>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</si>
  <si>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</si>
  <si>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</si>
  <si>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</si>
  <si>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</si>
  <si>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</si>
  <si>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</si>
  <si>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</si>
  <si>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</si>
  <si>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</si>
  <si>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</si>
  <si>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</si>
  <si>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</si>
  <si>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</si>
  <si>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</si>
  <si>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</si>
  <si>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</si>
  <si>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</si>
  <si>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</si>
  <si>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</si>
  <si>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</si>
  <si>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</si>
  <si>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</si>
  <si>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</si>
  <si>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</si>
  <si>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</si>
  <si>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</si>
  <si>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</si>
  <si>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</si>
  <si>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</si>
  <si>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</si>
  <si>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</si>
  <si>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</si>
  <si>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</si>
  <si>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</si>
  <si>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</si>
  <si>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</si>
  <si>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</si>
  <si>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</si>
  <si>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</si>
  <si>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</si>
  <si>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</si>
  <si>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</si>
  <si>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</si>
  <si>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</si>
  <si>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</si>
  <si>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</si>
  <si>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</si>
  <si>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</si>
  <si>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</si>
  <si>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</si>
  <si>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</si>
  <si>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</si>
  <si>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</si>
  <si>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</si>
  <si>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</si>
  <si>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</si>
  <si>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</si>
  <si>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</si>
  <si>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</si>
  <si>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</si>
  <si>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</si>
  <si>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</si>
  <si>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</si>
  <si>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</si>
  <si>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</si>
  <si>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</si>
  <si>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</si>
  <si>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</si>
  <si>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</si>
  <si>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</si>
  <si>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</si>
  <si>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</si>
  <si>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</si>
  <si>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</si>
  <si>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</si>
  <si>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</si>
  <si>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</si>
  <si>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</si>
  <si>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</si>
  <si>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</si>
  <si>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</si>
  <si>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</si>
  <si>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</si>
  <si>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</si>
  <si>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</si>
  <si>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</si>
  <si>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</si>
  <si>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</si>
  <si>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</si>
  <si>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</si>
  <si>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</si>
  <si>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</si>
  <si>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</si>
  <si>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</si>
  <si>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</si>
  <si>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</si>
  <si>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</si>
  <si>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</si>
  <si>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</si>
  <si>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</si>
  <si>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</si>
  <si>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</si>
  <si>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</si>
  <si>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</si>
  <si>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</si>
  <si>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</si>
  <si>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</si>
  <si>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</si>
  <si>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</si>
  <si>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</si>
  <si>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</si>
  <si>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</si>
  <si>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</si>
  <si>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</si>
  <si>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</si>
  <si>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</si>
  <si>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</si>
  <si>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</si>
  <si>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</si>
  <si>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</si>
  <si>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</si>
  <si>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</si>
  <si>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</si>
  <si>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</si>
  <si>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</si>
  <si>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</si>
  <si>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</si>
  <si>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</si>
  <si>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</si>
  <si>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</si>
  <si>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</si>
  <si>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</si>
  <si>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</si>
  <si>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</si>
  <si>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</si>
  <si>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</si>
  <si>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</si>
  <si>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</si>
  <si>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</si>
  <si>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</si>
  <si>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</si>
  <si>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</si>
  <si>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</si>
  <si>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</si>
  <si>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</si>
  <si>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</si>
  <si>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</si>
  <si>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</si>
  <si>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</si>
  <si>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</si>
  <si>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</si>
  <si>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</si>
  <si>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</si>
  <si>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</si>
  <si>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</si>
  <si>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</si>
  <si>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</si>
  <si>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</si>
  <si>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</si>
  <si>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</si>
  <si>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</si>
  <si>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</si>
  <si>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</si>
  <si>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</si>
  <si>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</si>
  <si>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</si>
  <si>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</si>
  <si>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</si>
  <si>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</si>
  <si>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</si>
  <si>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</si>
  <si>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</si>
  <si>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</si>
  <si>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</si>
  <si>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</si>
  <si>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</si>
  <si>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</si>
  <si>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</si>
  <si>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</si>
  <si>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</si>
  <si>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</si>
  <si>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</si>
  <si>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</si>
  <si>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</si>
  <si>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</si>
  <si>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</si>
  <si>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</si>
  <si>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</si>
  <si>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</si>
  <si>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</si>
  <si>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</si>
  <si>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</si>
  <si>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</si>
  <si>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</si>
  <si>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</si>
  <si>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</si>
  <si>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</si>
  <si>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</si>
  <si>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</si>
  <si>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</si>
  <si>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</si>
  <si>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</si>
  <si>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</si>
  <si>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</si>
  <si>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</si>
  <si>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</si>
  <si>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</si>
  <si>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</si>
  <si>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</si>
  <si>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</si>
  <si>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</si>
  <si>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</si>
  <si>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</si>
  <si>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</si>
  <si>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</si>
  <si>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</si>
  <si>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</si>
  <si>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</si>
  <si>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</si>
  <si>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</si>
  <si>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</si>
  <si>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</si>
  <si>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</si>
  <si>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</si>
  <si>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</si>
  <si>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</si>
  <si>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</si>
  <si>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</si>
  <si>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</si>
  <si>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</si>
  <si>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</si>
  <si>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</si>
  <si>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</si>
  <si>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</si>
  <si>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</si>
  <si>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</si>
  <si>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</si>
  <si>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</si>
  <si>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</si>
  <si>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</si>
  <si>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</si>
  <si>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</si>
  <si>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</si>
  <si>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</si>
  <si>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</si>
  <si>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</si>
  <si>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</si>
  <si>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</si>
  <si>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</si>
  <si>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</si>
  <si>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</si>
  <si>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</si>
  <si>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</si>
  <si>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</si>
  <si>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</si>
  <si>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</si>
  <si>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</si>
  <si>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</si>
  <si>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</si>
  <si>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</si>
  <si>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</si>
  <si>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</si>
  <si>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</si>
  <si>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</si>
  <si>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</si>
  <si>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</si>
  <si>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</si>
  <si>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</si>
  <si>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</si>
  <si>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</si>
  <si>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</si>
  <si>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</si>
  <si>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</si>
  <si>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</si>
  <si>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</si>
  <si>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</si>
  <si>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</si>
  <si>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</si>
  <si>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</si>
  <si>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</si>
  <si>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</si>
  <si>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</si>
  <si>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</si>
  <si>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</si>
  <si>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</si>
  <si>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</si>
  <si>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</si>
  <si>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</si>
  <si>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</si>
  <si>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</si>
  <si>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</si>
  <si>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</si>
  <si>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</si>
  <si>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</si>
  <si>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</si>
  <si>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</si>
  <si>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</si>
  <si>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</si>
  <si>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</si>
  <si>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</si>
  <si>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</si>
  <si>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</si>
  <si>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</si>
  <si>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</si>
  <si>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</si>
  <si>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</si>
  <si>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</si>
  <si>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</si>
  <si>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</si>
  <si>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</si>
  <si>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</si>
  <si>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</si>
  <si>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</si>
  <si>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</si>
  <si>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</si>
  <si>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</si>
  <si>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</si>
  <si>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</si>
  <si>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</si>
  <si>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</si>
  <si>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</si>
  <si>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</si>
  <si>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</si>
  <si>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</si>
  <si>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</si>
  <si>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</si>
  <si>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</si>
  <si>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</si>
  <si>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</si>
  <si>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</si>
  <si>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</si>
  <si>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</si>
  <si>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</si>
  <si>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</si>
  <si>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</si>
  <si>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</si>
  <si>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</si>
  <si>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</si>
  <si>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</si>
  <si>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</si>
  <si>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</si>
  <si>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</si>
  <si>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</si>
  <si>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</si>
  <si>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</si>
  <si>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</si>
  <si>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</si>
  <si>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</si>
  <si>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</si>
  <si>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</si>
  <si>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</si>
  <si>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</si>
  <si>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</si>
  <si>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</si>
  <si>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</si>
  <si>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</si>
  <si>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</si>
  <si>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</si>
  <si>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</si>
  <si>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</si>
  <si>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</si>
  <si>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</si>
  <si>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</si>
  <si>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</si>
  <si>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</si>
  <si>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</si>
  <si>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</si>
  <si>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</si>
  <si>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</si>
  <si>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</si>
  <si>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</si>
  <si>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</si>
  <si>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</si>
  <si>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</si>
  <si>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</si>
  <si>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</si>
  <si>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</si>
  <si>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</si>
  <si>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</si>
  <si>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</si>
  <si>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</si>
  <si>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</si>
  <si>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</si>
  <si>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</si>
  <si>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</si>
  <si>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</si>
  <si>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</si>
  <si>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</si>
  <si>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</si>
  <si>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</si>
  <si>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</si>
  <si>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</si>
  <si>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</si>
  <si>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</si>
  <si>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</si>
  <si>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</si>
  <si>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</si>
  <si>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</si>
  <si>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</si>
  <si>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</si>
  <si>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</si>
  <si>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</si>
  <si>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</si>
  <si>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</si>
  <si>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</si>
  <si>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</si>
  <si>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</si>
  <si>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</si>
  <si>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</si>
  <si>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</si>
  <si>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</si>
  <si>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</si>
  <si>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</si>
  <si>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</si>
  <si>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</si>
  <si>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</si>
  <si>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</si>
  <si>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</si>
  <si>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</si>
  <si>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</si>
  <si>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</si>
  <si>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</si>
  <si>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</si>
  <si>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</si>
  <si>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</si>
  <si>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</si>
  <si>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</si>
  <si>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</si>
  <si>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</si>
  <si>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</si>
  <si>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</si>
  <si>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</si>
  <si>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</si>
  <si>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</si>
  <si>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</si>
  <si>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</si>
  <si>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</si>
  <si>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</si>
  <si>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</si>
  <si>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</si>
  <si>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</si>
  <si>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</si>
  <si>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</si>
  <si>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</si>
  <si>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</si>
  <si>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</si>
  <si>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</si>
  <si>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</si>
  <si>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</si>
  <si>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</si>
  <si>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</si>
  <si>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</si>
  <si>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</si>
  <si>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</si>
  <si>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</si>
  <si>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</si>
  <si>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</si>
  <si>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</si>
  <si>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</si>
  <si>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</si>
  <si>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</si>
  <si>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</si>
  <si>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</si>
  <si>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</si>
  <si>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</si>
  <si>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</si>
  <si>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</si>
  <si>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</si>
  <si>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</si>
  <si>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</si>
  <si>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</si>
  <si>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</si>
  <si>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</si>
  <si>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</si>
  <si>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</si>
  <si>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</si>
  <si>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</si>
  <si>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</si>
  <si>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</si>
  <si>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</si>
  <si>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</si>
  <si>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</si>
  <si>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</si>
  <si>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</si>
  <si>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</si>
  <si>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</si>
  <si>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</si>
  <si>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</si>
  <si>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</si>
  <si>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</si>
  <si>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</si>
  <si>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</si>
  <si>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</si>
  <si>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</si>
  <si>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</si>
  <si>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</si>
  <si>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</si>
  <si>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</si>
  <si>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</si>
  <si>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</si>
  <si>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</si>
  <si>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</si>
  <si>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</si>
  <si>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</si>
  <si>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</si>
  <si>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</si>
  <si>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</si>
  <si>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</si>
  <si>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</si>
  <si>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</si>
  <si>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</si>
  <si>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</si>
  <si>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</si>
  <si>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</si>
  <si>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</si>
  <si>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</si>
  <si>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</si>
  <si>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</si>
  <si>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</si>
  <si>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</si>
  <si>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</si>
  <si>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</si>
  <si>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</si>
  <si>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</si>
  <si>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</si>
  <si>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</si>
  <si>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</si>
  <si>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</si>
  <si>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</si>
  <si>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</si>
  <si>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</si>
  <si>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</si>
  <si>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</si>
  <si>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</si>
  <si>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</si>
  <si>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</si>
  <si>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</si>
  <si>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</si>
  <si>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</si>
  <si>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</si>
  <si>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</si>
  <si>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</si>
  <si>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</si>
  <si>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</si>
  <si>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</si>
  <si>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</si>
  <si>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</si>
  <si>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</si>
  <si>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</si>
  <si>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</si>
  <si>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</si>
  <si>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</si>
  <si>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</si>
  <si>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</si>
  <si>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</si>
  <si>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</si>
  <si>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</si>
  <si>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</si>
  <si>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</si>
  <si>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</si>
  <si>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</si>
  <si>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</si>
  <si>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</si>
  <si>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</si>
  <si>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</si>
  <si>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</si>
  <si>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</si>
  <si>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</si>
  <si>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</si>
  <si>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</si>
  <si>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</si>
  <si>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</si>
  <si>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</si>
  <si>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</si>
  <si>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</si>
  <si>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</si>
  <si>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</si>
  <si>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</si>
  <si>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</si>
  <si>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</si>
  <si>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</si>
  <si>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</si>
  <si>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</si>
  <si>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</si>
  <si>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</si>
  <si>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</si>
  <si>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</si>
  <si>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</si>
  <si>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</si>
  <si>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</si>
  <si>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</si>
  <si>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</si>
  <si>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</si>
  <si>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</si>
  <si>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</si>
  <si>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</si>
  <si>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</si>
  <si>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</si>
  <si>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</si>
  <si>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</si>
  <si>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</si>
  <si>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</si>
  <si>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</si>
  <si>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</si>
  <si>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</si>
  <si>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</si>
  <si>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</si>
  <si>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</si>
  <si>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</si>
  <si>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</si>
  <si>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</si>
  <si>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</si>
  <si>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</si>
  <si>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</si>
  <si>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</si>
  <si>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</si>
  <si>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</si>
  <si>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</si>
  <si>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</si>
  <si>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</si>
  <si>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</si>
  <si>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</si>
  <si>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</si>
  <si>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</si>
  <si>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</si>
  <si>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</si>
  <si>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</si>
  <si>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</si>
  <si>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</si>
  <si>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</si>
  <si>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</si>
  <si>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</si>
  <si>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</si>
  <si>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</si>
  <si>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</si>
  <si>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</si>
  <si>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</si>
  <si>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</si>
  <si>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</si>
  <si>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</si>
  <si>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</si>
  <si>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</si>
  <si>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</si>
  <si>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</si>
  <si>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</si>
  <si>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</si>
  <si>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</si>
  <si>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</si>
  <si>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</si>
  <si>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</si>
  <si>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</si>
  <si>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</si>
  <si>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</si>
  <si>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</si>
  <si>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</si>
  <si>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</si>
  <si>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</si>
  <si>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</si>
  <si>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</si>
  <si>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</si>
  <si>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</si>
  <si>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</si>
  <si>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</si>
  <si>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</si>
  <si>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</si>
  <si>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</si>
  <si>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</si>
  <si>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</si>
  <si>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</si>
  <si>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</si>
  <si>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</si>
  <si>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</si>
  <si>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</si>
  <si>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</si>
  <si>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</si>
  <si>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</si>
  <si>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</si>
  <si>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</si>
  <si>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</si>
  <si>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</si>
  <si>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</si>
  <si>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</si>
  <si>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</si>
  <si>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</si>
  <si>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</si>
  <si>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</si>
  <si>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</si>
  <si>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</si>
  <si>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</si>
  <si>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</si>
  <si>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</si>
  <si>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</si>
  <si>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</si>
  <si>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</si>
  <si>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</si>
  <si>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</si>
  <si>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</si>
  <si>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</si>
  <si>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</si>
  <si>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</si>
  <si>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</si>
  <si>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</si>
  <si>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</si>
  <si>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</si>
  <si>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</si>
  <si>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</si>
  <si>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</si>
  <si>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</si>
  <si>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</si>
  <si>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</si>
  <si>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</si>
  <si>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</si>
  <si>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</si>
  <si>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</si>
  <si>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</si>
  <si>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</si>
  <si>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</si>
  <si>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</si>
  <si>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</si>
  <si>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</si>
  <si>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</si>
  <si>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</si>
  <si>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</si>
  <si>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</si>
  <si>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</si>
  <si>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</si>
  <si>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</si>
  <si>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</si>
  <si>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</si>
  <si>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</si>
  <si>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</si>
  <si>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</si>
  <si>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</si>
  <si>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</si>
  <si>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</si>
  <si>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</si>
  <si>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</si>
  <si>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</si>
  <si>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</si>
  <si>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</si>
  <si>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</si>
  <si>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</si>
  <si>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</si>
  <si>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</si>
  <si>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</si>
  <si>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</si>
  <si>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</si>
  <si>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</si>
  <si>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</si>
  <si>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</si>
  <si>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</si>
  <si>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</si>
  <si>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</si>
  <si>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</si>
  <si>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</si>
  <si>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</si>
  <si>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</si>
  <si>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</si>
  <si>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</si>
  <si>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</si>
  <si>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</si>
  <si>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</si>
  <si>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</si>
  <si>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</si>
  <si>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</si>
  <si>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</si>
  <si>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</si>
  <si>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</si>
  <si>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</si>
  <si>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</si>
  <si>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</si>
  <si>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</si>
  <si>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</si>
  <si>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</si>
  <si>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</si>
  <si>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</si>
  <si>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</si>
  <si>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</si>
  <si>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</si>
  <si>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</si>
  <si>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</si>
  <si>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</si>
  <si>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</si>
  <si>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</si>
  <si>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</si>
  <si>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</si>
  <si>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</si>
  <si>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</si>
  <si>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</si>
  <si>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</si>
  <si>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</si>
  <si>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</si>
  <si>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</si>
  <si>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</si>
  <si>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</si>
  <si>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</si>
  <si>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</si>
  <si>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</si>
  <si>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</si>
  <si>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</si>
  <si>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</si>
  <si>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</si>
  <si>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</si>
  <si>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</si>
  <si>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</si>
  <si>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</si>
  <si>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</si>
  <si>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</si>
  <si>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</si>
  <si>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</si>
  <si>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</si>
  <si>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</si>
  <si>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</si>
  <si>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</si>
  <si>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</si>
  <si>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</si>
  <si>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</si>
  <si>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</si>
  <si>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</si>
  <si>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</si>
  <si>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</si>
  <si>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</si>
  <si>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</si>
  <si>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</si>
  <si>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</si>
  <si>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</si>
  <si>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</si>
  <si>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</si>
  <si>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</si>
  <si>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</si>
  <si>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</si>
  <si>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</si>
  <si>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</si>
  <si>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</si>
  <si>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</si>
  <si>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</si>
  <si>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</si>
  <si>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</si>
  <si>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</si>
  <si>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</si>
  <si>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</si>
  <si>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</si>
  <si>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</si>
  <si>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</si>
  <si>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</si>
  <si>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</si>
  <si>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</si>
  <si>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</si>
  <si>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</si>
  <si>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</si>
  <si>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</si>
  <si>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</si>
  <si>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</si>
  <si>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</si>
  <si>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</si>
  <si>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</si>
  <si>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</si>
  <si>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</si>
  <si>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</si>
  <si>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</si>
  <si>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</si>
  <si>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</si>
  <si>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</si>
  <si>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</si>
  <si>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</si>
  <si>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</si>
  <si>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</si>
  <si>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</si>
  <si>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</si>
  <si>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</si>
  <si>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</si>
  <si>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</si>
  <si>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</si>
  <si>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</si>
  <si>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</si>
  <si>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</si>
  <si>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</si>
  <si>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</si>
  <si>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</si>
  <si>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</si>
  <si>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</si>
  <si>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</si>
  <si>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</si>
  <si>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</si>
  <si>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</si>
  <si>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</si>
  <si>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</si>
  <si>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</si>
  <si>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</si>
  <si>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</si>
  <si>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</si>
  <si>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</si>
  <si>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</si>
  <si>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</si>
  <si>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</si>
  <si>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</si>
  <si>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</si>
  <si>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</si>
  <si>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</si>
  <si>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</si>
  <si>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</si>
  <si>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</si>
  <si>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</si>
  <si>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</si>
  <si>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</si>
  <si>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</si>
  <si>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</si>
  <si>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</si>
  <si>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</si>
  <si>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</si>
  <si>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</si>
  <si>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</si>
  <si>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</si>
  <si>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</si>
  <si>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</si>
  <si>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</si>
  <si>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</si>
  <si>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</si>
  <si>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</si>
  <si>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</si>
  <si>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</si>
  <si>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</si>
  <si>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</si>
  <si>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</si>
  <si>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</si>
  <si>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</si>
  <si>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</si>
  <si>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</si>
  <si>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</si>
  <si>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</si>
  <si>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</si>
  <si>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</si>
  <si>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</si>
  <si>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</si>
  <si>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</si>
  <si>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</si>
  <si>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</si>
  <si>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</si>
  <si>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</si>
  <si>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</si>
  <si>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</si>
  <si>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</si>
  <si>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</si>
  <si>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</si>
  <si>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</si>
  <si>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</si>
  <si>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</si>
  <si>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</si>
  <si>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</si>
  <si>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</si>
  <si>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</si>
  <si>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</si>
  <si>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</si>
  <si>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</si>
  <si>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</si>
  <si>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</si>
  <si>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</si>
  <si>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</si>
  <si>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</si>
  <si>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</si>
  <si>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</si>
  <si>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</si>
  <si>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</si>
  <si>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</si>
  <si>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</si>
  <si>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</si>
  <si>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</si>
  <si>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</si>
  <si>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</si>
  <si>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</si>
  <si>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</si>
  <si>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</si>
  <si>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</si>
  <si>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</si>
  <si>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</si>
  <si>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</si>
  <si>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</si>
  <si>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</si>
  <si>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</si>
  <si>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</si>
  <si>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</si>
  <si>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</si>
  <si>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</si>
  <si>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</si>
  <si>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</si>
  <si>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</si>
  <si>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</si>
  <si>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</si>
  <si>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</si>
  <si>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</si>
  <si>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</si>
  <si>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</si>
  <si>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</si>
  <si>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</si>
  <si>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</si>
  <si>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</si>
  <si>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</si>
  <si>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</si>
  <si>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</si>
  <si>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</si>
  <si>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</si>
  <si>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</si>
  <si>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</si>
  <si>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</si>
  <si>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</si>
  <si>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</si>
  <si>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</si>
  <si>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</si>
  <si>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</si>
  <si>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</si>
  <si>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</si>
  <si>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</si>
  <si>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</si>
  <si>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</si>
  <si>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</si>
  <si>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</si>
  <si>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</si>
  <si>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</si>
  <si>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</si>
  <si>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</si>
  <si>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</si>
  <si>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</si>
  <si>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</si>
  <si>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</si>
  <si>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</si>
  <si>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</si>
  <si>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</si>
  <si>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</si>
  <si>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</si>
  <si>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</si>
  <si>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</si>
  <si>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</si>
  <si>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</si>
  <si>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</si>
  <si>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</si>
  <si>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</si>
  <si>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</si>
  <si>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</si>
  <si>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</si>
  <si>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</si>
  <si>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</si>
  <si>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</si>
  <si>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</si>
  <si>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</si>
  <si>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</si>
  <si>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</si>
  <si>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</si>
  <si>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</si>
  <si>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</si>
  <si>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</si>
  <si>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</si>
  <si>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</si>
  <si>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</si>
  <si>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</si>
  <si>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</si>
  <si>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</si>
  <si>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</si>
  <si>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</si>
  <si>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</si>
  <si>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</si>
  <si>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</si>
  <si>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</si>
  <si>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</si>
  <si>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</si>
  <si>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</si>
  <si>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</si>
  <si>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</si>
  <si>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</si>
  <si>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</si>
  <si>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</si>
  <si>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</si>
  <si>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</si>
  <si>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</si>
  <si>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</si>
  <si>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</si>
  <si>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</si>
  <si>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</si>
  <si>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</si>
  <si>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</si>
  <si>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</si>
  <si>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</si>
  <si>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</si>
  <si>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</si>
  <si>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</si>
  <si>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</si>
  <si>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</si>
  <si>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</si>
  <si>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</si>
  <si>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</si>
  <si>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</si>
  <si>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</si>
  <si>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</si>
  <si>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</si>
  <si>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</si>
  <si>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</si>
  <si>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</si>
  <si>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</si>
  <si>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</si>
  <si>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</si>
  <si>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</si>
  <si>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</si>
  <si>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</si>
  <si>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</si>
  <si>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</si>
  <si>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</si>
  <si>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</si>
  <si>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</si>
  <si>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</si>
  <si>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</si>
  <si>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</si>
  <si>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</si>
  <si>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</si>
  <si>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</si>
  <si>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</si>
  <si>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</si>
  <si>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</si>
  <si>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</si>
  <si>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</si>
  <si>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</si>
  <si>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</si>
  <si>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</si>
  <si>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</si>
  <si>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</si>
  <si>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</si>
  <si>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</si>
  <si>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</si>
  <si>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</si>
  <si>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</si>
  <si>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</si>
  <si>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</si>
  <si>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</si>
  <si>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</si>
  <si>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</si>
  <si>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</si>
  <si>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</si>
  <si>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</si>
  <si>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</si>
  <si>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</si>
  <si>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</si>
  <si>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</si>
  <si>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</si>
  <si>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</si>
  <si>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</si>
  <si>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</si>
  <si>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</si>
  <si>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</si>
  <si>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</si>
  <si>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</si>
  <si>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</si>
  <si>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</si>
  <si>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</si>
  <si>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</si>
  <si>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</si>
  <si>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</si>
  <si>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</si>
  <si>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</si>
  <si>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</si>
  <si>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</si>
  <si>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</si>
  <si>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</si>
  <si>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</si>
  <si>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</si>
  <si>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</si>
  <si>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</si>
  <si>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</si>
  <si>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</si>
  <si>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</si>
  <si>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</si>
  <si>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</si>
  <si>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</si>
  <si>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</si>
  <si>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</si>
  <si>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</si>
  <si>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</si>
  <si>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</si>
  <si>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</si>
  <si>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</si>
  <si>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</si>
  <si>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</si>
  <si>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</si>
  <si>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</si>
  <si>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</si>
  <si>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</si>
  <si>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</si>
  <si>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</si>
  <si>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</si>
  <si>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</si>
  <si>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</si>
  <si>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</si>
  <si>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</si>
  <si>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</si>
  <si>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</si>
  <si>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</si>
  <si>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</si>
  <si>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</si>
  <si>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</si>
  <si>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</si>
  <si>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</si>
  <si>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</si>
  <si>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</si>
  <si>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</si>
  <si>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</si>
  <si>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</si>
  <si>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</si>
  <si>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</si>
  <si>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</si>
  <si>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</si>
  <si>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</si>
  <si>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</si>
  <si>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</si>
  <si>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</si>
  <si>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</si>
  <si>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</si>
  <si>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</si>
  <si>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</si>
  <si>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</si>
  <si>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</si>
  <si>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</si>
  <si>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</si>
  <si>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</si>
  <si>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</si>
  <si>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</si>
  <si>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</si>
  <si>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</si>
  <si>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</si>
  <si>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</si>
  <si>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</si>
  <si>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</si>
  <si>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</si>
  <si>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</si>
  <si>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</si>
  <si>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</si>
  <si>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</si>
  <si>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</si>
  <si>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</si>
  <si>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</si>
  <si>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</si>
  <si>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</si>
  <si>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</si>
  <si>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</si>
  <si>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</si>
  <si>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</si>
  <si>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</si>
  <si>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</si>
  <si>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</si>
  <si>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</si>
  <si>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</si>
  <si>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</si>
  <si>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</si>
  <si>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</si>
  <si>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</si>
  <si>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</si>
  <si>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</si>
  <si>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</si>
  <si>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</si>
  <si>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</si>
  <si>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</si>
  <si>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</si>
  <si>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</si>
  <si>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</si>
  <si>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</si>
  <si>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</si>
  <si>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</si>
  <si>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</si>
  <si>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</si>
  <si>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</si>
  <si>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</si>
  <si>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</si>
  <si>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</si>
  <si>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</si>
  <si>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</si>
  <si>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</si>
  <si>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</si>
  <si>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</si>
  <si>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</si>
  <si>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</si>
  <si>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</si>
  <si>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</si>
  <si>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</si>
  <si>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</si>
  <si>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</si>
  <si>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</si>
  <si>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</si>
  <si>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</si>
  <si>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</si>
  <si>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</si>
  <si>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</si>
  <si>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</si>
  <si>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</si>
  <si>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</si>
  <si>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</si>
  <si>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</si>
  <si>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</si>
  <si>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</si>
  <si>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</si>
  <si>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</si>
  <si>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</si>
  <si>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</si>
  <si>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</si>
  <si>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</si>
  <si>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</si>
  <si>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</si>
  <si>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</si>
  <si>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</si>
  <si>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</si>
  <si>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</si>
  <si>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</si>
  <si>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</si>
  <si>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</si>
  <si>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</si>
  <si>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</si>
  <si>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</si>
  <si>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</si>
  <si>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</si>
  <si>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</si>
  <si>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</si>
  <si>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</si>
  <si>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</si>
  <si>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</si>
  <si>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</si>
  <si>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</si>
  <si>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</si>
  <si>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</si>
  <si>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</si>
  <si>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</si>
  <si>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</si>
  <si>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</si>
  <si>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</si>
  <si>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</si>
  <si>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</si>
  <si>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</si>
  <si>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</si>
  <si>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</si>
  <si>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</si>
  <si>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</si>
  <si>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</si>
  <si>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</si>
  <si>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</si>
  <si>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</si>
  <si>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</si>
  <si>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</si>
  <si>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</si>
  <si>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</si>
  <si>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</si>
  <si>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</si>
  <si>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</si>
  <si>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</si>
  <si>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</si>
  <si>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</si>
  <si>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</si>
  <si>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</si>
  <si>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</si>
  <si>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</si>
  <si>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</si>
  <si>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</si>
  <si>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</si>
  <si>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</si>
  <si>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</si>
  <si>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</si>
  <si>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</si>
  <si>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</si>
  <si>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</si>
  <si>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</si>
  <si>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</si>
  <si>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</si>
  <si>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</si>
  <si>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</si>
  <si>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</si>
  <si>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</si>
  <si>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</si>
  <si>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</si>
  <si>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</si>
  <si>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</si>
  <si>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</si>
  <si>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</si>
  <si>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</si>
  <si>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</si>
  <si>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</si>
  <si>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</si>
  <si>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</si>
  <si>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</si>
  <si>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</si>
  <si>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</si>
  <si>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</si>
  <si>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</si>
  <si>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</si>
  <si>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</si>
  <si>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</si>
  <si>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</si>
  <si>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</si>
  <si>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</si>
  <si>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</si>
  <si>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</si>
  <si>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</si>
  <si>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</si>
  <si>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</si>
  <si>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</si>
  <si>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</si>
  <si>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</si>
  <si>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</si>
  <si>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</si>
  <si>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</si>
  <si>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</si>
  <si>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</si>
  <si>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</si>
  <si>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</si>
  <si>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</si>
  <si>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</si>
  <si>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</si>
  <si>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</si>
  <si>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</si>
  <si>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</si>
  <si>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</si>
  <si>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</si>
  <si>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</si>
  <si>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</si>
  <si>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</si>
  <si>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</si>
  <si>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</si>
  <si>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</si>
  <si>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</si>
  <si>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</si>
  <si>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</si>
  <si>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</si>
  <si>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</si>
  <si>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</si>
  <si>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</si>
  <si>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</si>
  <si>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</si>
  <si>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</si>
  <si>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</si>
  <si>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</si>
  <si>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</si>
  <si>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</si>
  <si>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</si>
  <si>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</si>
  <si>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</si>
  <si>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</si>
  <si>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</si>
  <si>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</si>
  <si>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</si>
  <si>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</si>
  <si>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</si>
  <si>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</si>
  <si>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</si>
  <si>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</si>
  <si>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</si>
  <si>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</si>
  <si>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</si>
  <si>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</si>
  <si>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</si>
  <si>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</si>
  <si>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</si>
  <si>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</si>
  <si>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</si>
  <si>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</si>
  <si>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</si>
  <si>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</si>
  <si>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</si>
  <si>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</si>
  <si>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</si>
  <si>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</si>
  <si>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</si>
  <si>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</si>
  <si>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</si>
  <si>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</si>
  <si>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</si>
  <si>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</si>
  <si>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</si>
  <si>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</si>
  <si>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</si>
  <si>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</si>
  <si>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</si>
  <si>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</si>
  <si>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</si>
  <si>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</si>
  <si>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</si>
  <si>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</si>
  <si>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</si>
  <si>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</si>
  <si>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</si>
  <si>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</si>
  <si>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</si>
  <si>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</si>
  <si>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</si>
  <si>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</si>
  <si>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</si>
  <si>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</si>
  <si>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</si>
  <si>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</si>
  <si>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</si>
  <si>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</si>
  <si>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</si>
  <si>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</si>
  <si>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</si>
  <si>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</si>
  <si>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</si>
  <si>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</si>
  <si>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</si>
  <si>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</si>
  <si>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</si>
  <si>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</si>
  <si>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</si>
  <si>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</si>
  <si>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</si>
  <si>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</si>
  <si>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</si>
  <si>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</si>
  <si>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</si>
  <si>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</si>
  <si>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</si>
  <si>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</si>
  <si>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</si>
  <si>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</si>
  <si>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</si>
  <si>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</si>
  <si>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</si>
  <si>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</si>
  <si>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</si>
  <si>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</si>
  <si>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</si>
  <si>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</si>
  <si>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</si>
  <si>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</si>
  <si>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</si>
  <si>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</si>
  <si>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</si>
  <si>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</si>
  <si>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</si>
  <si>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</si>
  <si>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</si>
  <si>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</si>
  <si>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</si>
  <si>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</si>
  <si>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</si>
  <si>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</si>
  <si>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</si>
  <si>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</si>
  <si>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</si>
  <si>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</si>
  <si>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</si>
  <si>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</si>
  <si>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</si>
  <si>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</si>
  <si>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</si>
  <si>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</si>
  <si>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</si>
  <si>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</si>
  <si>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</si>
  <si>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</si>
  <si>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</si>
  <si>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</si>
  <si>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</si>
  <si>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</si>
  <si>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</si>
  <si>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</si>
  <si>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</si>
  <si>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</si>
  <si>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</si>
  <si>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</si>
  <si>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</si>
  <si>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</si>
  <si>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</si>
  <si>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</si>
  <si>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</si>
  <si>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</si>
  <si>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</si>
  <si>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</si>
  <si>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</si>
  <si>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</si>
  <si>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</si>
  <si>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</si>
  <si>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</si>
  <si>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</si>
  <si>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</si>
  <si>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</si>
  <si>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</si>
  <si>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</si>
  <si>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</si>
  <si>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</si>
  <si>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</si>
  <si>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</si>
  <si>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</si>
  <si>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</si>
  <si>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</si>
  <si>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</si>
  <si>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</si>
  <si>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</si>
  <si>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</si>
  <si>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</si>
  <si>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</si>
  <si>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</si>
  <si>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</si>
  <si>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</si>
  <si>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</si>
  <si>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</si>
  <si>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</si>
  <si>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</si>
  <si>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</si>
  <si>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</si>
  <si>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</si>
  <si>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</si>
  <si>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</si>
  <si>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</si>
  <si>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</si>
  <si>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</si>
  <si>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</si>
  <si>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</si>
  <si>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</si>
  <si>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</si>
  <si>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</si>
  <si>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</si>
  <si>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</si>
  <si>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</si>
  <si>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</si>
  <si>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</si>
  <si>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</si>
  <si>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</si>
  <si>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</si>
  <si>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</si>
  <si>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</si>
  <si>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</si>
  <si>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</si>
  <si>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</si>
  <si>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</si>
  <si>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</si>
  <si>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</si>
  <si>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</si>
  <si>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</si>
  <si>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</si>
  <si>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</si>
  <si>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</si>
  <si>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</si>
  <si>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</si>
  <si>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</si>
  <si>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</si>
  <si>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</si>
  <si>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</si>
  <si>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</si>
  <si>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</si>
  <si>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</si>
  <si>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</si>
  <si>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</si>
  <si>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</si>
  <si>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</si>
  <si>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</si>
  <si>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</si>
  <si>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</si>
  <si>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</si>
  <si>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</si>
  <si>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</si>
  <si>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</si>
  <si>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</si>
  <si>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</si>
  <si>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</si>
  <si>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</si>
  <si>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</si>
  <si>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</si>
  <si>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</si>
  <si>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</si>
  <si>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</si>
  <si>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</si>
  <si>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</si>
  <si>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</si>
  <si>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</si>
  <si>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</si>
  <si>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</si>
  <si>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</si>
  <si>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</si>
  <si>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</si>
  <si>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</si>
  <si>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</si>
  <si>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</si>
  <si>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</si>
  <si>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</si>
  <si>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</si>
  <si>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</si>
  <si>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</si>
  <si>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</si>
  <si>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</si>
  <si>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</si>
  <si>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</si>
  <si>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</si>
  <si>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</si>
  <si>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</si>
  <si>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</si>
  <si>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</si>
  <si>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</si>
  <si>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</si>
  <si>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</si>
  <si>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</si>
  <si>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</si>
  <si>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</si>
  <si>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</si>
  <si>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</si>
  <si>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</si>
  <si>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</si>
  <si>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</si>
  <si>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</si>
  <si>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</si>
  <si>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</si>
  <si>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</si>
  <si>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</si>
  <si>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</si>
  <si>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</si>
  <si>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</si>
  <si>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</si>
  <si>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</si>
  <si>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</si>
  <si>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</si>
  <si>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</si>
  <si>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</si>
  <si>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</si>
  <si>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</si>
  <si>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</si>
  <si>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</si>
  <si>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</si>
  <si>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</si>
  <si>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</si>
  <si>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</si>
  <si>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</si>
  <si>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</si>
  <si>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</si>
  <si>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</si>
  <si>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</si>
  <si>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</si>
  <si>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</si>
  <si>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</si>
  <si>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</si>
  <si>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</si>
  <si>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</si>
  <si>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</si>
  <si>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</si>
  <si>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</si>
  <si>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</si>
  <si>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</si>
  <si>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</si>
  <si>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</si>
  <si>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</si>
  <si>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</si>
  <si>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</si>
  <si>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</si>
  <si>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</si>
  <si>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</si>
  <si>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</si>
  <si>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</si>
  <si>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</si>
  <si>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</si>
  <si>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</si>
  <si>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</si>
  <si>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</si>
  <si>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</si>
  <si>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</si>
  <si>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</si>
  <si>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</si>
  <si>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</si>
  <si>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</si>
  <si>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</si>
  <si>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</si>
  <si>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</si>
  <si>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</si>
  <si>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</si>
  <si>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</si>
  <si>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</si>
  <si>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</si>
  <si>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</si>
  <si>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</si>
  <si>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</si>
  <si>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</si>
  <si>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</si>
  <si>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</si>
  <si>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</si>
  <si>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</si>
  <si>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</si>
  <si>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</si>
  <si>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</si>
  <si>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</si>
  <si>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</si>
  <si>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</si>
  <si>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</si>
  <si>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</si>
  <si>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</si>
  <si>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</si>
  <si>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</si>
  <si>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</si>
  <si>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</si>
  <si>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</si>
  <si>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</si>
  <si>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</si>
  <si>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</si>
  <si>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</si>
  <si>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</si>
  <si>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</si>
  <si>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</si>
  <si>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</si>
  <si>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</si>
  <si>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</si>
  <si>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</si>
  <si>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</si>
  <si>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</si>
  <si>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</si>
  <si>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</si>
  <si>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</si>
  <si>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</si>
  <si>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</si>
  <si>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</si>
  <si>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</si>
  <si>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</si>
  <si>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</si>
  <si>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</si>
  <si>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</si>
  <si>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</si>
  <si>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</si>
  <si>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</si>
  <si>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</si>
  <si>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</si>
  <si>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</si>
  <si>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</si>
  <si>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</si>
  <si>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</si>
  <si>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</si>
  <si>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</si>
  <si>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</si>
  <si>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</si>
  <si>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</si>
  <si>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</si>
  <si>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</si>
  <si>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</si>
  <si>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</si>
  <si>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</si>
  <si>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</si>
  <si>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</si>
  <si>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</si>
  <si>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</si>
  <si>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</si>
  <si>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</si>
  <si>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</si>
  <si>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</si>
  <si>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</si>
  <si>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</si>
  <si>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</si>
  <si>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</si>
  <si>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</si>
  <si>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</si>
  <si>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</si>
  <si>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</si>
  <si>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</si>
  <si>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</si>
  <si>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</si>
  <si>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</si>
  <si>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</si>
  <si>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</si>
  <si>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</si>
  <si>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</si>
  <si>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</si>
  <si>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</si>
  <si>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</si>
  <si>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</si>
  <si>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</si>
  <si>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</si>
  <si>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</si>
  <si>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</si>
  <si>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</si>
  <si>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</si>
  <si>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</si>
  <si>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</si>
  <si>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</si>
  <si>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</si>
  <si>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</si>
  <si>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</si>
  <si>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</si>
  <si>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</si>
  <si>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</si>
  <si>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</si>
  <si>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</si>
  <si>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</si>
  <si>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</si>
  <si>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</si>
  <si>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</si>
  <si>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</si>
  <si>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</si>
  <si>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</si>
  <si>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</si>
  <si>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</si>
  <si>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</si>
  <si>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</si>
  <si>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</si>
  <si>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</si>
  <si>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</si>
  <si>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</si>
  <si>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</si>
  <si>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</si>
  <si>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</si>
  <si>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</si>
  <si>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</si>
  <si>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</si>
  <si>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</si>
  <si>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</si>
  <si>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</si>
  <si>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</si>
  <si>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</si>
  <si>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</si>
  <si>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</si>
  <si>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</si>
  <si>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</si>
  <si>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</si>
  <si>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</si>
  <si>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</si>
  <si>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</si>
  <si>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</si>
  <si>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</si>
  <si>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</si>
  <si>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</si>
  <si>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</si>
  <si>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</si>
  <si>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</si>
  <si>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</si>
  <si>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</si>
  <si>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</si>
  <si>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</si>
  <si>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</si>
  <si>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</si>
  <si>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</si>
  <si>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</si>
  <si>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</si>
  <si>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</si>
  <si>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</si>
  <si>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</si>
  <si>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</si>
  <si>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</si>
  <si>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</si>
  <si>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</si>
  <si>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</si>
  <si>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</si>
  <si>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</si>
  <si>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</si>
  <si>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</si>
  <si>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</si>
  <si>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</si>
  <si>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</si>
  <si>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</si>
  <si>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</si>
  <si>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</si>
  <si>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</si>
  <si>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</si>
  <si>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</si>
  <si>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</si>
  <si>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</si>
  <si>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</si>
  <si>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</si>
  <si>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</si>
  <si>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</si>
  <si>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</si>
  <si>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</si>
  <si>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</si>
  <si>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</si>
  <si>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</si>
  <si>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</si>
  <si>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</si>
  <si>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</si>
  <si>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</si>
  <si>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</si>
  <si>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</si>
  <si>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</si>
  <si>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</si>
  <si>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</si>
  <si>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</si>
  <si>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</si>
  <si>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</si>
  <si>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</si>
  <si>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</si>
  <si>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</si>
  <si>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</si>
  <si>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</si>
  <si>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</si>
  <si>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</si>
  <si>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</si>
  <si>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</si>
  <si>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</si>
  <si>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</si>
  <si>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</si>
  <si>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</si>
  <si>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</si>
  <si>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</si>
  <si>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</si>
  <si>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</si>
  <si>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</si>
  <si>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</si>
  <si>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</si>
  <si>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</si>
  <si>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</si>
  <si>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</si>
  <si>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</si>
  <si>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</si>
  <si>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</si>
  <si>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</si>
  <si>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</si>
  <si>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</si>
  <si>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</si>
  <si>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</si>
  <si>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</si>
  <si>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</si>
  <si>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</si>
  <si>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</si>
  <si>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</si>
  <si>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</si>
  <si>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</si>
  <si>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</si>
  <si>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</si>
  <si>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</si>
  <si>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</si>
  <si>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</si>
  <si>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</si>
  <si>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</si>
  <si>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</si>
  <si>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</si>
  <si>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</si>
  <si>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</si>
  <si>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</si>
  <si>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</si>
  <si>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</si>
  <si>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</si>
  <si>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</si>
  <si>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</si>
  <si>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</si>
  <si>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</si>
  <si>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</si>
  <si>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</si>
  <si>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</si>
  <si>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</si>
  <si>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</si>
  <si>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</si>
  <si>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</si>
  <si>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</si>
  <si>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</si>
  <si>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</si>
  <si>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</si>
  <si>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</si>
  <si>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</si>
  <si>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</si>
  <si>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</si>
  <si>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</si>
  <si>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</si>
  <si>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</si>
  <si>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</si>
  <si>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</si>
  <si>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</si>
  <si>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</si>
  <si>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</si>
  <si>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</si>
  <si>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</si>
  <si>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</si>
  <si>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</si>
  <si>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</si>
  <si>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</si>
  <si>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</si>
  <si>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</si>
  <si>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</si>
  <si>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</si>
  <si>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</si>
  <si>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</si>
  <si>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</si>
  <si>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</si>
  <si>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</si>
  <si>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</si>
  <si>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</si>
  <si>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</si>
  <si>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</si>
  <si>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</si>
  <si>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</si>
  <si>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</si>
  <si>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</si>
  <si>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</si>
  <si>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</si>
  <si>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</si>
  <si>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</si>
  <si>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</si>
  <si>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</si>
  <si>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</si>
  <si>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</si>
  <si>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</si>
  <si>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</si>
  <si>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</si>
  <si>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</si>
  <si>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</si>
  <si>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</si>
  <si>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</si>
  <si>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</si>
  <si>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</si>
  <si>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</si>
  <si>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</si>
  <si>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</si>
  <si>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</si>
  <si>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</si>
  <si>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</si>
  <si>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</si>
  <si>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</si>
  <si>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</si>
  <si>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</si>
  <si>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</si>
  <si>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</si>
  <si>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</si>
  <si>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</si>
  <si>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</si>
  <si>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</si>
  <si>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</si>
  <si>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</si>
  <si>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</si>
  <si>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</si>
  <si>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</si>
  <si>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</si>
  <si>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</si>
  <si>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</si>
  <si>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</si>
  <si>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</si>
  <si>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</si>
  <si>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</si>
  <si>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</si>
  <si>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</si>
  <si>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</si>
  <si>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</si>
  <si>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</si>
  <si>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</si>
  <si>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</si>
  <si>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</si>
  <si>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</si>
  <si>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</si>
  <si>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</si>
  <si>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</si>
  <si>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</si>
  <si>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</si>
  <si>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</si>
  <si>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</si>
  <si>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</si>
  <si>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</si>
  <si>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</si>
  <si>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</si>
  <si>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</si>
  <si>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</si>
  <si>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</si>
  <si>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</si>
  <si>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</si>
  <si>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</si>
  <si>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</si>
  <si>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</si>
  <si>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</si>
  <si>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</si>
  <si>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</si>
  <si>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</si>
  <si>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</si>
  <si>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</si>
  <si>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</si>
  <si>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</si>
  <si>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</si>
  <si>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</si>
  <si>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</si>
  <si>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</si>
  <si>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</si>
  <si>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</si>
  <si>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</si>
  <si>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</si>
  <si>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</si>
  <si>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</si>
  <si>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</si>
  <si>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</si>
  <si>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</si>
  <si>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</si>
  <si>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</si>
  <si>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</si>
  <si>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</si>
  <si>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</si>
  <si>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</si>
  <si>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</si>
  <si>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</si>
  <si>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</si>
  <si>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</si>
  <si>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</si>
  <si>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</si>
  <si>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</si>
  <si>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</si>
  <si>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</si>
  <si>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</si>
  <si>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</si>
  <si>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</si>
  <si>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</si>
  <si>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</si>
  <si>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</si>
  <si>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</si>
  <si>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</si>
  <si>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</si>
  <si>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</si>
  <si>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</si>
  <si>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</si>
  <si>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</si>
  <si>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</si>
  <si>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</si>
  <si>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</si>
  <si>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</si>
  <si>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</si>
  <si>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</si>
  <si>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</si>
  <si>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</si>
  <si>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</si>
  <si>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</si>
  <si>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</si>
  <si>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</si>
  <si>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</si>
  <si>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</si>
  <si>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</si>
  <si>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</si>
  <si>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</si>
  <si>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</si>
  <si>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</si>
  <si>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</si>
  <si>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</si>
  <si>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</si>
  <si>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</si>
  <si>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</si>
  <si>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</si>
  <si>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</si>
  <si>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</si>
  <si>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</si>
  <si>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</si>
  <si>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</si>
  <si>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</si>
  <si>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</si>
  <si>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</si>
  <si>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</si>
  <si>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</si>
  <si>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</si>
  <si>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</si>
  <si>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</si>
  <si>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</si>
  <si>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</si>
  <si>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</si>
  <si>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</si>
  <si>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</si>
  <si>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</si>
  <si>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</si>
  <si>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</si>
  <si>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</si>
  <si>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</si>
  <si>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</si>
  <si>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</si>
  <si>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</si>
  <si>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</si>
  <si>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</si>
  <si>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</si>
  <si>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</si>
  <si>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</si>
  <si>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</si>
  <si>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</si>
  <si>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</si>
  <si>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</si>
  <si>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</si>
  <si>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</si>
  <si>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</si>
  <si>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</si>
  <si>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</si>
  <si>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</si>
  <si>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</si>
  <si>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</si>
  <si>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</si>
  <si>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</si>
  <si>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</si>
  <si>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</si>
  <si>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</si>
  <si>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</si>
  <si>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</si>
  <si>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</si>
  <si>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</si>
  <si>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</si>
  <si>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</si>
  <si>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</si>
  <si>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</si>
  <si>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</si>
  <si>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</si>
  <si>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</si>
  <si>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</si>
  <si>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</si>
  <si>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</si>
  <si>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</si>
  <si>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</si>
  <si>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</si>
  <si>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</si>
  <si>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</si>
  <si>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</si>
  <si>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</si>
  <si>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</si>
  <si>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</si>
  <si>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</si>
  <si>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</si>
  <si>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</si>
  <si>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</si>
  <si>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</si>
  <si>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</si>
  <si>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</si>
  <si>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</si>
  <si>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</si>
  <si>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</si>
  <si>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</si>
  <si>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</si>
  <si>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</si>
  <si>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</si>
  <si>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</si>
  <si>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</si>
  <si>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</si>
  <si>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</si>
  <si>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</si>
  <si>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</si>
  <si>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</si>
  <si>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</si>
  <si>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</si>
  <si>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</si>
  <si>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</si>
  <si>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</si>
  <si>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</si>
  <si>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</si>
  <si>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</si>
  <si>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</si>
  <si>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</si>
  <si>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</si>
  <si>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</si>
  <si>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</si>
  <si>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</si>
  <si>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</si>
  <si>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</si>
  <si>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</si>
  <si>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</si>
  <si>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</si>
  <si>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</si>
  <si>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</si>
  <si>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</si>
  <si>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</si>
  <si>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</si>
  <si>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</si>
  <si>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</si>
  <si>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</si>
  <si>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</si>
  <si>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</si>
  <si>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</si>
  <si>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</si>
  <si>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</si>
  <si>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</si>
  <si>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</si>
  <si>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</si>
  <si>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</si>
  <si>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</si>
  <si>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</si>
  <si>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</si>
  <si>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</si>
  <si>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</si>
  <si>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</si>
  <si>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</si>
  <si>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</si>
  <si>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</si>
  <si>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</si>
  <si>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</si>
  <si>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</si>
  <si>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</si>
  <si>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</si>
  <si>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</si>
  <si>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</si>
  <si>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</si>
  <si>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</si>
  <si>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</si>
  <si>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</si>
  <si>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</si>
  <si>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</si>
  <si>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</si>
  <si>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</si>
  <si>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</si>
  <si>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</si>
  <si>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</si>
  <si>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</si>
  <si>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</si>
  <si>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</si>
  <si>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</si>
  <si>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</si>
  <si>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</si>
  <si>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</si>
  <si>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</si>
  <si>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</si>
  <si>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</si>
  <si>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</si>
  <si>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</si>
  <si>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</si>
  <si>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</si>
  <si>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</si>
  <si>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</si>
  <si>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</si>
  <si>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</si>
  <si>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</si>
  <si>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</si>
  <si>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</si>
  <si>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</si>
  <si>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</si>
  <si>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</si>
  <si>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</si>
  <si>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</si>
  <si>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</si>
  <si>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</si>
  <si>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</si>
  <si>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</si>
  <si>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</si>
  <si>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</si>
  <si>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</si>
  <si>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</si>
  <si>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</si>
  <si>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</si>
  <si>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</si>
  <si>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</si>
  <si>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</si>
  <si>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</si>
  <si>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</si>
  <si>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</si>
  <si>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</si>
  <si>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</si>
  <si>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</si>
  <si>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</si>
  <si>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</si>
  <si>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</si>
  <si>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</si>
  <si>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</si>
  <si>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</si>
  <si>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</si>
  <si>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</si>
  <si>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</si>
  <si>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</si>
  <si>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</si>
  <si>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</si>
  <si>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</si>
  <si>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</si>
  <si>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</si>
  <si>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</si>
  <si>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</si>
  <si>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</si>
  <si>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</si>
  <si>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</si>
  <si>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</si>
  <si>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</si>
  <si>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</si>
  <si>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</si>
  <si>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</si>
  <si>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</si>
  <si>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</si>
  <si>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</si>
  <si>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</si>
  <si>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</si>
  <si>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</si>
  <si>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</si>
  <si>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</si>
  <si>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</si>
  <si>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</si>
  <si>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</si>
  <si>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</si>
  <si>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</si>
  <si>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</si>
  <si>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</si>
  <si>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</si>
  <si>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</si>
  <si>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</si>
  <si>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</si>
  <si>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</si>
  <si>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</si>
  <si>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</si>
  <si>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</si>
  <si>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</si>
  <si>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</si>
  <si>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</si>
  <si>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</si>
  <si>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</si>
  <si>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</si>
  <si>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</si>
  <si>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</si>
  <si>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</si>
  <si>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</si>
  <si>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</si>
  <si>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</si>
  <si>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</si>
  <si>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</si>
  <si>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</si>
  <si>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</si>
  <si>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</si>
  <si>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</si>
  <si>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</si>
  <si>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</si>
  <si>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</si>
  <si>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</si>
  <si>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</si>
  <si>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</si>
  <si>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</si>
  <si>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</si>
  <si>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</si>
  <si>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</si>
  <si>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</si>
  <si>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</si>
  <si>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</si>
  <si>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</si>
  <si>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</si>
  <si>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</si>
  <si>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</si>
  <si>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</si>
  <si>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</si>
  <si>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</si>
  <si>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</si>
  <si>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</si>
  <si>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</si>
  <si>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</si>
  <si>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</si>
  <si>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</si>
  <si>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</si>
  <si>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</si>
  <si>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</si>
  <si>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</si>
  <si>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</si>
  <si>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</si>
  <si>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</si>
  <si>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</si>
  <si>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</si>
  <si>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</si>
  <si>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</si>
  <si>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</si>
  <si>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</si>
  <si>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</si>
  <si>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</si>
  <si>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</si>
  <si>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</si>
  <si>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</si>
  <si>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</si>
  <si>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</si>
  <si>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</si>
  <si>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</si>
  <si>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</si>
  <si>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</si>
  <si>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</si>
  <si>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</si>
  <si>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</si>
  <si>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</si>
  <si>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</si>
  <si>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</si>
  <si>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</si>
  <si>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</si>
  <si>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</si>
  <si>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</si>
  <si>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</si>
  <si>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</si>
  <si>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</si>
  <si>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</si>
  <si>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</si>
  <si>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</si>
  <si>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</si>
  <si>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</si>
  <si>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</si>
  <si>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</si>
  <si>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</si>
  <si>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</si>
  <si>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</si>
  <si>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</si>
  <si>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</si>
  <si>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</si>
  <si>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</si>
  <si>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</si>
  <si>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</si>
  <si>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</si>
  <si>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</si>
  <si>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</si>
  <si>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</si>
  <si>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</si>
  <si>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</si>
  <si>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</si>
  <si>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</si>
  <si>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</si>
  <si>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</si>
  <si>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</si>
  <si>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</si>
  <si>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</si>
  <si>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</si>
  <si>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</si>
  <si>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</si>
  <si>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</si>
  <si>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</si>
  <si>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</si>
  <si>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</si>
  <si>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</si>
  <si>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</si>
  <si>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</si>
  <si>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</si>
  <si>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</si>
  <si>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</si>
  <si>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</si>
  <si>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</si>
  <si>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</si>
  <si>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</si>
  <si>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</si>
  <si>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</si>
  <si>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</si>
  <si>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</si>
  <si>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</si>
  <si>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</si>
  <si>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</si>
  <si>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</si>
  <si>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</si>
  <si>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</si>
  <si>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</si>
  <si>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</si>
  <si>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</si>
  <si>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</si>
  <si>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</si>
  <si>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</si>
  <si>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</si>
  <si>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</si>
  <si>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</si>
  <si>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</si>
  <si>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</si>
  <si>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</si>
  <si>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</si>
  <si>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</si>
  <si>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</si>
  <si>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</si>
  <si>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</si>
  <si>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</si>
  <si>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</si>
  <si>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</si>
  <si>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</si>
  <si>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</si>
  <si>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</si>
  <si>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</si>
  <si>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</si>
  <si>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</si>
  <si>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</si>
  <si>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</si>
  <si>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</si>
  <si>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</si>
  <si>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</si>
  <si>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</si>
  <si>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</si>
  <si>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</si>
  <si>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</si>
  <si>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</si>
  <si>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</si>
  <si>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</si>
  <si>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</si>
  <si>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</si>
  <si>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</si>
  <si>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</si>
  <si>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</si>
  <si>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</si>
  <si>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</si>
  <si>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</si>
  <si>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</si>
  <si>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</si>
  <si>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</si>
  <si>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</si>
  <si>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</si>
  <si>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</si>
  <si>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</si>
  <si>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</si>
  <si>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</si>
  <si>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</si>
  <si>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</si>
  <si>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</si>
  <si>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</si>
  <si>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</si>
  <si>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</si>
  <si>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</si>
  <si>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</si>
  <si>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</si>
  <si>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</si>
  <si>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</si>
  <si>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</si>
  <si>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</si>
  <si>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</si>
  <si>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</si>
  <si>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</si>
  <si>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</si>
  <si>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</si>
  <si>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</si>
  <si>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</si>
  <si>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</si>
  <si>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</si>
  <si>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</si>
  <si>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</si>
  <si>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</si>
  <si>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</si>
  <si>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</si>
  <si>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</si>
  <si>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</si>
  <si>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</si>
  <si>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</si>
  <si>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</si>
  <si>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</si>
  <si>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</si>
  <si>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</si>
  <si>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</si>
  <si>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</si>
  <si>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</si>
  <si>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</si>
  <si>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</si>
  <si>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</si>
  <si>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</si>
  <si>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</si>
  <si>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</si>
  <si>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</si>
  <si>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</si>
  <si>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</si>
  <si>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</si>
  <si>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</si>
  <si>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</si>
  <si>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</si>
  <si>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</si>
  <si>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</si>
  <si>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</si>
  <si>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</si>
  <si>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</si>
  <si>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</si>
  <si>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</si>
  <si>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</si>
  <si>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</si>
  <si>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</si>
  <si>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</si>
  <si>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</si>
  <si>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</si>
  <si>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</si>
  <si>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</si>
  <si>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</si>
  <si>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</si>
  <si>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</si>
  <si>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</si>
  <si>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</si>
  <si>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</si>
  <si>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</si>
  <si>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</si>
  <si>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</si>
  <si>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</si>
  <si>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</si>
  <si>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</si>
  <si>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</si>
  <si>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</si>
  <si>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</si>
  <si>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</si>
  <si>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</si>
  <si>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</si>
  <si>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</si>
  <si>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</si>
  <si>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</si>
  <si>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</si>
  <si>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</si>
  <si>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</si>
  <si>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</si>
  <si>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</si>
  <si>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</si>
  <si>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</si>
  <si>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</si>
  <si>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</si>
  <si>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</si>
  <si>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</si>
  <si>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</si>
  <si>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</si>
  <si>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</si>
  <si>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</si>
  <si>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</si>
  <si>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</si>
  <si>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</si>
  <si>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</si>
  <si>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</si>
  <si>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</si>
  <si>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</si>
  <si>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</si>
  <si>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</si>
  <si>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</si>
  <si>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</si>
  <si>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</si>
  <si>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</si>
  <si>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</si>
  <si>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</si>
  <si>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</si>
  <si>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</si>
  <si>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</si>
  <si>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</si>
  <si>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</si>
  <si>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</si>
  <si>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</si>
  <si>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</si>
  <si>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</si>
  <si>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</si>
  <si>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</si>
  <si>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</si>
  <si>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</si>
  <si>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</si>
  <si>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</si>
  <si>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</si>
  <si>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</si>
  <si>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</si>
  <si>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</si>
  <si>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</si>
  <si>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</si>
  <si>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</si>
  <si>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</si>
  <si>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</si>
  <si>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</si>
  <si>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</si>
  <si>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</si>
  <si>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</si>
  <si>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</si>
  <si>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</si>
  <si>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</si>
  <si>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</si>
  <si>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</si>
  <si>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</si>
  <si>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</si>
  <si>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</si>
  <si>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</si>
  <si>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</si>
  <si>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</si>
  <si>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</si>
  <si>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</si>
  <si>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</si>
  <si>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</si>
  <si>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</si>
  <si>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</si>
  <si>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</si>
  <si>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</si>
  <si>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</si>
  <si>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</si>
  <si>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</si>
  <si>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</si>
  <si>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</si>
  <si>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</si>
  <si>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</si>
  <si>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</si>
  <si>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</si>
  <si>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</si>
  <si>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</si>
  <si>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</si>
  <si>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</si>
  <si>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</si>
  <si>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</si>
  <si>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</si>
  <si>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</si>
  <si>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</si>
  <si>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</si>
  <si>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</si>
  <si>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</si>
  <si>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</si>
  <si>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</si>
  <si>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</si>
  <si>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</si>
  <si>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</si>
  <si>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</si>
  <si>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</si>
  <si>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</si>
  <si>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</si>
  <si>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</si>
  <si>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</si>
  <si>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</si>
  <si>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</si>
  <si>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</si>
  <si>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</si>
  <si>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</si>
  <si>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</si>
  <si>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</si>
  <si>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</si>
  <si>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</si>
  <si>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</si>
  <si>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</si>
  <si>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</si>
  <si>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</si>
  <si>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</si>
  <si>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</si>
  <si>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</si>
  <si>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</si>
  <si>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</si>
  <si>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</si>
  <si>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</si>
  <si>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</si>
  <si>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</si>
  <si>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</si>
  <si>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</si>
  <si>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</si>
  <si>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</si>
  <si>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</si>
  <si>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</si>
  <si>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</si>
  <si>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</si>
  <si>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</si>
  <si>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</si>
  <si>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</si>
  <si>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</si>
  <si>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</si>
  <si>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</si>
  <si>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</si>
  <si>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</si>
  <si>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</si>
  <si>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</si>
  <si>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</si>
  <si>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</si>
  <si>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</si>
  <si>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</si>
  <si>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</si>
  <si>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</si>
  <si>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</si>
  <si>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</si>
  <si>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</si>
  <si>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</si>
  <si>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</si>
  <si>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</si>
  <si>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</si>
  <si>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</si>
  <si>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</si>
  <si>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</si>
  <si>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</si>
  <si>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</si>
  <si>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</si>
  <si>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</si>
  <si>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</si>
  <si>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</si>
  <si>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</si>
  <si>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</si>
  <si>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</si>
  <si>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</si>
  <si>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</si>
  <si>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</si>
  <si>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</si>
  <si>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</si>
  <si>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</si>
  <si>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</si>
  <si>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</si>
  <si>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</si>
  <si>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</si>
  <si>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</si>
  <si>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</si>
  <si>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</si>
  <si>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</si>
  <si>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</si>
  <si>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</si>
  <si>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</si>
  <si>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</si>
  <si>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</si>
  <si>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</si>
  <si>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</si>
  <si>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</si>
  <si>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</si>
  <si>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</si>
  <si>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</si>
  <si>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</si>
  <si>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</si>
  <si>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</si>
  <si>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</si>
  <si>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</si>
  <si>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</si>
  <si>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</si>
  <si>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</si>
  <si>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</si>
  <si>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</si>
  <si>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</si>
  <si>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</si>
  <si>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</si>
  <si>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</si>
  <si>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</si>
  <si>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</si>
  <si>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</si>
  <si>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</si>
  <si>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</si>
  <si>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</si>
  <si>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</si>
  <si>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</si>
  <si>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</si>
  <si>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</si>
  <si>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</si>
  <si>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</si>
  <si>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</si>
  <si>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</si>
  <si>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</si>
  <si>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</si>
  <si>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</si>
  <si>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</si>
  <si>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</si>
  <si>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</si>
  <si>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</si>
  <si>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</si>
  <si>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</si>
  <si>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</si>
  <si>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</si>
  <si>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</si>
  <si>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</si>
  <si>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</si>
  <si>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</si>
  <si>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</si>
  <si>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</si>
  <si>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</si>
  <si>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</si>
  <si>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</si>
  <si>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</si>
  <si>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</si>
  <si>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</si>
  <si>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</si>
  <si>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</si>
  <si>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</si>
  <si>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</si>
  <si>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</si>
  <si>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</si>
  <si>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</si>
  <si>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</si>
  <si>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</si>
  <si>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</si>
  <si>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</si>
  <si>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</si>
  <si>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</si>
  <si>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</si>
  <si>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</si>
  <si>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</si>
  <si>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</si>
  <si>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</si>
  <si>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</si>
  <si>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</si>
  <si>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</si>
  <si>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</si>
  <si>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</si>
  <si>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</si>
  <si>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</si>
  <si>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</si>
  <si>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</si>
  <si>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</si>
  <si>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</si>
  <si>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</si>
  <si>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</si>
  <si>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</si>
  <si>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</si>
  <si>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</si>
  <si>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</si>
  <si>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</si>
  <si>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</si>
  <si>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</si>
  <si>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</si>
  <si>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</si>
  <si>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</si>
  <si>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</si>
  <si>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</si>
  <si>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</si>
  <si>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</si>
  <si>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</si>
  <si>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</si>
  <si>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</si>
  <si>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</si>
  <si>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</si>
  <si>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</si>
  <si>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</si>
  <si>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</si>
  <si>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</si>
  <si>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</si>
  <si>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</si>
  <si>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</si>
  <si>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</si>
  <si>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</si>
  <si>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</si>
  <si>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</si>
  <si>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</si>
  <si>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</si>
  <si>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</si>
  <si>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</si>
  <si>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</si>
  <si>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</si>
  <si>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</si>
  <si>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</si>
  <si>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</si>
  <si>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</si>
  <si>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</si>
  <si>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</si>
  <si>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</si>
  <si>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</si>
  <si>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</si>
  <si>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</si>
  <si>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</si>
  <si>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</si>
  <si>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</si>
  <si>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</si>
  <si>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</si>
  <si>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</si>
  <si>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</si>
  <si>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</si>
  <si>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</si>
  <si>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</si>
  <si>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</si>
  <si>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</si>
  <si>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</si>
  <si>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</si>
  <si>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</si>
  <si>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</si>
  <si>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</si>
  <si>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</si>
  <si>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</si>
  <si>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</si>
  <si>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</si>
  <si>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</si>
  <si>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</si>
  <si>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</si>
  <si>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</si>
  <si>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</si>
  <si>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</si>
  <si>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</si>
  <si>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</si>
  <si>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</si>
  <si>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</si>
  <si>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</si>
  <si>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</si>
  <si>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</si>
  <si>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</si>
  <si>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</si>
  <si>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</si>
  <si>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</si>
  <si>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</si>
  <si>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</si>
  <si>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</si>
  <si>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</si>
  <si>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</si>
  <si>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</si>
  <si>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</si>
  <si>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</si>
  <si>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</si>
  <si>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</si>
  <si>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</si>
  <si>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</si>
  <si>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</si>
  <si>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</si>
  <si>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</si>
  <si>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</si>
  <si>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</si>
  <si>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</si>
  <si>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</si>
  <si>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</si>
  <si>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</si>
  <si>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</si>
  <si>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</si>
  <si>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</si>
  <si>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</si>
  <si>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</si>
  <si>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</si>
  <si>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</si>
  <si>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</si>
  <si>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</si>
  <si>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</si>
  <si>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</si>
  <si>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</si>
  <si>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</si>
  <si>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</si>
  <si>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</si>
  <si>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</si>
  <si>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</si>
  <si>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</si>
  <si>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</si>
  <si>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</si>
  <si>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</si>
  <si>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</si>
  <si>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</si>
  <si>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</si>
  <si>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</si>
  <si>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</si>
  <si>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</si>
  <si>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</si>
  <si>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</si>
  <si>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</si>
  <si>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</si>
  <si>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</si>
  <si>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</si>
  <si>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</si>
  <si>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</si>
  <si>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</si>
  <si>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</si>
  <si>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</si>
  <si>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</si>
  <si>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</si>
  <si>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</si>
  <si>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</si>
  <si>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</si>
  <si>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</si>
  <si>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</si>
  <si>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</si>
  <si>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</si>
  <si>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</si>
  <si>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</si>
  <si>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</si>
  <si>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</si>
  <si>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</si>
  <si>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</si>
  <si>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</si>
  <si>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</si>
  <si>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</si>
  <si>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</si>
  <si>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</si>
  <si>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</si>
  <si>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</si>
  <si>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</si>
  <si>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</si>
  <si>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</si>
  <si>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</si>
  <si>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</si>
  <si>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</si>
  <si>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</si>
  <si>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</si>
  <si>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</si>
  <si>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</si>
  <si>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</si>
  <si>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</si>
  <si>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</si>
  <si>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</si>
  <si>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</si>
  <si>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</si>
  <si>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</si>
  <si>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</si>
  <si>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</si>
  <si>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</si>
  <si>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</si>
  <si>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</si>
  <si>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</si>
  <si>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</si>
  <si>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</si>
  <si>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</si>
  <si>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</si>
  <si>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</si>
  <si>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</si>
  <si>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</si>
  <si>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</si>
  <si>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</si>
  <si>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</si>
  <si>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</si>
  <si>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</si>
  <si>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</si>
  <si>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</si>
  <si>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</si>
  <si>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</si>
  <si>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</si>
  <si>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</si>
  <si>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</si>
  <si>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</si>
  <si>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</si>
  <si>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</si>
  <si>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</si>
  <si>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</si>
  <si>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</si>
  <si>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</si>
  <si>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</si>
  <si>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</si>
  <si>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</si>
  <si>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</si>
  <si>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</si>
  <si>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</si>
  <si>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</si>
  <si>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</si>
  <si>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</si>
  <si>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</si>
  <si>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</si>
  <si>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</si>
  <si>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</si>
  <si>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</si>
  <si>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</si>
  <si>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</si>
  <si>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</si>
  <si>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</si>
  <si>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</si>
  <si>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</si>
  <si>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</si>
  <si>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</si>
  <si>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</si>
  <si>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</si>
  <si>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</si>
  <si>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</si>
  <si>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</si>
  <si>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</si>
  <si>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</si>
  <si>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</si>
  <si>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</si>
  <si>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</si>
  <si>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</si>
  <si>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</si>
  <si>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</si>
  <si>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</si>
  <si>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</si>
  <si>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</si>
  <si>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</si>
  <si>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</si>
  <si>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</si>
  <si>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</si>
  <si>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</si>
  <si>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</si>
  <si>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</si>
  <si>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</si>
  <si>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</si>
  <si>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</si>
  <si>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</si>
  <si>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</si>
  <si>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</si>
  <si>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</si>
  <si>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</si>
  <si>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</si>
  <si>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</si>
  <si>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</si>
  <si>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</si>
  <si>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</si>
  <si>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</si>
  <si>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</si>
  <si>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</si>
  <si>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</si>
  <si>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</si>
  <si>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</si>
  <si>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</si>
  <si>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</si>
  <si>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</si>
  <si>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</si>
  <si>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</si>
  <si>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</si>
  <si>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</si>
  <si>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</si>
  <si>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</si>
  <si>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</si>
  <si>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</si>
  <si>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</si>
  <si>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</si>
  <si>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</si>
  <si>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</si>
  <si>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</si>
  <si>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</si>
  <si>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</si>
  <si>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</si>
  <si>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</si>
  <si>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</si>
  <si>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</si>
  <si>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</si>
  <si>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</si>
  <si>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</si>
  <si>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</si>
  <si>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</si>
  <si>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</si>
  <si>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</si>
  <si>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</si>
  <si>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</si>
  <si>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</si>
  <si>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</si>
  <si>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</si>
  <si>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</si>
  <si>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</si>
  <si>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</si>
  <si>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</si>
  <si>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</si>
  <si>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</si>
  <si>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</si>
  <si>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</si>
  <si>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</si>
  <si>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</si>
  <si>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</si>
  <si>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</si>
  <si>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</si>
  <si>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</si>
  <si>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</si>
  <si>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</si>
  <si>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</si>
  <si>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</si>
  <si>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</si>
  <si>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</si>
  <si>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</si>
  <si>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</si>
  <si>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</si>
  <si>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</si>
  <si>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</si>
  <si>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</si>
  <si>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</si>
  <si>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</si>
  <si>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</si>
  <si>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</si>
  <si>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</si>
  <si>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</si>
  <si>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</si>
  <si>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</si>
  <si>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</si>
  <si>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</si>
  <si>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</si>
  <si>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</si>
  <si>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</si>
  <si>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</si>
  <si>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</si>
  <si>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</si>
  <si>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</si>
  <si>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</si>
  <si>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</si>
  <si>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</si>
  <si>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</si>
  <si>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</si>
  <si>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</si>
  <si>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</si>
  <si>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</si>
  <si>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</si>
  <si>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</si>
  <si>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</si>
  <si>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</si>
  <si>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</si>
  <si>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</si>
  <si>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</si>
  <si>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</si>
  <si>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</si>
  <si>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</si>
  <si>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</si>
  <si>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</si>
  <si>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</si>
  <si>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</si>
  <si>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</si>
  <si>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</si>
  <si>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</si>
  <si>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</si>
  <si>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</si>
  <si>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</si>
  <si>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</si>
  <si>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</si>
  <si>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</si>
  <si>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</si>
  <si>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</si>
  <si>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</si>
  <si>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</si>
  <si>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</si>
  <si>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</si>
  <si>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</si>
  <si>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</si>
  <si>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</si>
  <si>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</si>
  <si>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</si>
  <si>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</si>
  <si>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</si>
  <si>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</si>
  <si>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</si>
  <si>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</si>
  <si>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</si>
  <si>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</si>
  <si>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</si>
  <si>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</si>
  <si>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</si>
  <si>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</si>
  <si>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</si>
  <si>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</si>
  <si>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</si>
  <si>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</si>
  <si>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</si>
  <si>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</si>
  <si>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</si>
  <si>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</si>
  <si>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</si>
  <si>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</si>
  <si>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</si>
  <si>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</si>
  <si>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</si>
  <si>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</si>
  <si>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</si>
  <si>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</si>
  <si>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</si>
  <si>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</si>
  <si>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</si>
  <si>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</si>
  <si>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</si>
  <si>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</si>
  <si>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</si>
  <si>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</si>
  <si>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</si>
  <si>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</si>
  <si>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</si>
  <si>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</si>
  <si>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</si>
  <si>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</si>
  <si>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</si>
  <si>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</si>
  <si>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</si>
  <si>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</si>
  <si>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</si>
  <si>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</si>
  <si>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</si>
  <si>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</si>
  <si>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</si>
  <si>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</si>
  <si>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</si>
  <si>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</si>
  <si>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</si>
  <si>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</si>
  <si>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</si>
  <si>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</si>
  <si>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</si>
  <si>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</si>
  <si>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</si>
  <si>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</si>
  <si>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</si>
  <si>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</si>
  <si>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</si>
  <si>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</si>
  <si>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</si>
  <si>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</si>
  <si>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</si>
  <si>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</si>
  <si>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</si>
  <si>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</si>
  <si>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</si>
  <si>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</si>
  <si>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</si>
  <si>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</si>
  <si>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</si>
  <si>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</si>
  <si>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</si>
  <si>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</si>
  <si>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</si>
  <si>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</si>
  <si>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</si>
  <si>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</si>
  <si>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</si>
  <si>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</si>
  <si>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</si>
  <si>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</si>
  <si>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</si>
  <si>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</si>
  <si>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</si>
  <si>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</si>
  <si>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</si>
  <si>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</si>
  <si>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</si>
  <si>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</si>
  <si>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</si>
  <si>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</si>
  <si>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</si>
  <si>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</si>
  <si>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</si>
  <si>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</si>
  <si>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</si>
  <si>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</si>
  <si>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</si>
  <si>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</si>
  <si>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</si>
  <si>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</si>
  <si>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</si>
  <si>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</si>
  <si>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</si>
  <si>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</si>
  <si>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</si>
  <si>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</si>
  <si>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</si>
  <si>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</si>
  <si>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</si>
  <si>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</si>
  <si>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</si>
  <si>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</si>
  <si>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</si>
  <si>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</si>
  <si>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</si>
  <si>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</si>
  <si>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</si>
  <si>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</si>
  <si>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</si>
  <si>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</si>
  <si>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</si>
  <si>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</si>
  <si>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</si>
  <si>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</si>
  <si>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</si>
  <si>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</si>
  <si>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</si>
  <si>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</si>
  <si>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</si>
  <si>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</si>
  <si>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</si>
  <si>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</si>
  <si>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</si>
  <si>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</si>
  <si>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</si>
  <si>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</si>
  <si>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</si>
  <si>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</si>
  <si>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</si>
  <si>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</si>
  <si>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</si>
  <si>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</si>
  <si>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</si>
  <si>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</si>
  <si>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</si>
  <si>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</si>
  <si>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</si>
  <si>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</si>
  <si>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</si>
  <si>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</si>
  <si>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</si>
  <si>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</si>
  <si>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</si>
  <si>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</si>
  <si>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</si>
  <si>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</si>
  <si>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</si>
  <si>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</si>
  <si>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</si>
  <si>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</si>
  <si>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</si>
  <si>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</si>
  <si>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</si>
  <si>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</si>
  <si>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</si>
  <si>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</si>
  <si>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</si>
  <si>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</si>
  <si>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</si>
  <si>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</si>
  <si>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</si>
  <si>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</si>
  <si>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</si>
  <si>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</si>
  <si>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</si>
  <si>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</si>
  <si>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</si>
  <si>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</si>
  <si>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</si>
  <si>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</si>
  <si>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</si>
  <si>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</si>
  <si>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</si>
  <si>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</si>
  <si>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</si>
  <si>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</si>
  <si>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</si>
  <si>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</si>
  <si>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</si>
  <si>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</si>
  <si>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</si>
  <si>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</si>
  <si>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</si>
  <si>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</si>
  <si>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</si>
  <si>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</si>
  <si>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</si>
  <si>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</si>
  <si>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</si>
  <si>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</si>
  <si>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</si>
  <si>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</si>
  <si>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</si>
  <si>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</si>
  <si>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</si>
  <si>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</si>
  <si>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</si>
  <si>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</si>
  <si>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</si>
  <si>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</si>
  <si>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</si>
  <si>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</si>
  <si>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</si>
  <si>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</si>
  <si>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</si>
  <si>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</si>
  <si>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</si>
  <si>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</si>
  <si>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</si>
  <si>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</si>
  <si>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</si>
  <si>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</si>
  <si>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</si>
  <si>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</si>
  <si>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</si>
  <si>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</si>
  <si>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</si>
  <si>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</si>
  <si>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</si>
  <si>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</si>
  <si>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</si>
  <si>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</si>
  <si>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</si>
  <si>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</si>
  <si>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</si>
  <si>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</si>
  <si>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</si>
  <si>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</si>
  <si>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</si>
  <si>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</si>
  <si>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</si>
  <si>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</si>
  <si>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</si>
  <si>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</si>
  <si>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</si>
  <si>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</si>
  <si>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</si>
  <si>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</si>
  <si>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</si>
  <si>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</si>
  <si>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</si>
  <si>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</si>
  <si>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</si>
  <si>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</si>
  <si>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</si>
  <si>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</si>
  <si>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</si>
  <si>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</si>
  <si>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</si>
  <si>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</si>
  <si>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</si>
  <si>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</si>
  <si>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</si>
  <si>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</si>
  <si>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</si>
  <si>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</si>
  <si>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</si>
  <si>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</si>
  <si>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</si>
  <si>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</si>
  <si>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</si>
  <si>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</si>
  <si>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</si>
  <si>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</si>
  <si>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</si>
  <si>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</si>
  <si>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</si>
  <si>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</si>
  <si>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</si>
  <si>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</si>
  <si>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</si>
  <si>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</si>
  <si>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</si>
  <si>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</si>
  <si>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</si>
  <si>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</si>
  <si>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</si>
  <si>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</si>
  <si>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</si>
  <si>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</si>
  <si>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</si>
  <si>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</si>
  <si>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</si>
  <si>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</si>
  <si>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</si>
  <si>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</si>
  <si>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</si>
  <si>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</si>
  <si>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</si>
  <si>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</si>
  <si>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</si>
  <si>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</si>
  <si>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</si>
  <si>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</si>
  <si>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</si>
  <si>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</si>
  <si>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</si>
  <si>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</si>
  <si>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</si>
  <si>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</si>
  <si>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</si>
  <si>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</si>
  <si>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</si>
  <si>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</si>
  <si>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</si>
  <si>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</si>
  <si>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</si>
  <si>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</si>
  <si>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</si>
  <si>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</si>
  <si>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</si>
  <si>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</si>
  <si>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</si>
  <si>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</si>
  <si>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</si>
  <si>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</si>
  <si>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</si>
  <si>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</si>
  <si>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</si>
  <si>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</si>
  <si>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</si>
  <si>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</si>
  <si>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</si>
  <si>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</si>
  <si>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</si>
  <si>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</si>
  <si>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</si>
  <si>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</si>
  <si>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</si>
  <si>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</si>
  <si>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</si>
  <si>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</si>
  <si>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</si>
  <si>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</si>
  <si>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</si>
  <si>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</si>
  <si>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</si>
  <si>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</si>
  <si>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</si>
  <si>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</si>
  <si>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</si>
  <si>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</si>
  <si>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</si>
  <si>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</si>
  <si>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</si>
  <si>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</si>
  <si>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</si>
  <si>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</si>
  <si>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</si>
  <si>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</si>
  <si>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</si>
  <si>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</si>
  <si>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</si>
  <si>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</si>
  <si>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</si>
  <si>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</si>
  <si>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</si>
  <si>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</si>
  <si>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</si>
  <si>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</si>
  <si>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</si>
  <si>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</si>
  <si>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</si>
  <si>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</si>
  <si>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</si>
  <si>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</si>
  <si>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</si>
  <si>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</si>
  <si>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</si>
  <si>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</si>
  <si>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</si>
  <si>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</si>
  <si>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</si>
  <si>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</si>
  <si>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</si>
  <si>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</si>
  <si>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</si>
  <si>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</si>
  <si>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</si>
  <si>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</si>
  <si>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</si>
  <si>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</si>
  <si>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</si>
  <si>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</si>
  <si>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</si>
  <si>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</si>
  <si>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</si>
  <si>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</si>
  <si>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</si>
  <si>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</si>
  <si>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</si>
  <si>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</si>
  <si>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</si>
  <si>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</si>
  <si>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</si>
  <si>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</si>
  <si>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</si>
  <si>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</si>
  <si>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</si>
  <si>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</si>
  <si>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</si>
  <si>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</si>
  <si>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</si>
  <si>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</si>
  <si>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</si>
  <si>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</si>
  <si>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</si>
  <si>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</si>
  <si>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</si>
  <si>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</si>
  <si>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</si>
  <si>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</si>
  <si>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</si>
  <si>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</si>
  <si>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</si>
  <si>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</si>
  <si>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</si>
  <si>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</si>
  <si>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</si>
  <si>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</si>
  <si>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</si>
  <si>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</si>
  <si>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</si>
  <si>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</si>
  <si>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</si>
  <si>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</si>
  <si>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</si>
  <si>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</si>
  <si>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</si>
  <si>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</si>
  <si>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</si>
  <si>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</si>
  <si>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</si>
  <si>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</si>
  <si>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</si>
  <si>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</si>
  <si>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</si>
  <si>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</si>
  <si>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</si>
  <si>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</si>
  <si>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</si>
  <si>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</si>
  <si>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</si>
  <si>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</si>
  <si>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</si>
  <si>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</si>
  <si>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</si>
  <si>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</si>
  <si>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</si>
  <si>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</si>
  <si>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</si>
  <si>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</si>
  <si>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</si>
  <si>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</si>
  <si>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</si>
  <si>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</si>
  <si>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</si>
  <si>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</si>
  <si>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</si>
  <si>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</si>
  <si>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</si>
  <si>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</si>
  <si>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</si>
  <si>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</si>
  <si>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</si>
  <si>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</si>
  <si>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</si>
  <si>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</si>
  <si>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</si>
  <si>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</si>
  <si>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</si>
  <si>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</si>
  <si>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</si>
  <si>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</si>
  <si>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</si>
  <si>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</si>
  <si>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</si>
  <si>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</si>
  <si>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</si>
  <si>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</si>
  <si>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</si>
  <si>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</si>
  <si>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</si>
  <si>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</si>
  <si>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</si>
  <si>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</si>
  <si>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</si>
  <si>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</si>
  <si>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</si>
  <si>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</si>
  <si>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</si>
  <si>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</si>
  <si>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</si>
  <si>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</si>
  <si>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</si>
  <si>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</si>
  <si>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</si>
  <si>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</si>
  <si>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</si>
  <si>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</si>
  <si>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</si>
  <si>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</si>
  <si>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</si>
  <si>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</si>
  <si>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</si>
  <si>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</si>
  <si>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</si>
  <si>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</si>
  <si>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</si>
  <si>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</si>
  <si>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</si>
  <si>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</si>
  <si>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</si>
  <si>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</si>
  <si>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</si>
  <si>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</si>
  <si>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</si>
  <si>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</si>
  <si>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</si>
  <si>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</si>
  <si>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</si>
  <si>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</si>
  <si>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</si>
  <si>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</si>
  <si>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</si>
  <si>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</si>
  <si>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</si>
  <si>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</si>
  <si>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</si>
  <si>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</si>
  <si>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</si>
  <si>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</si>
  <si>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</si>
  <si>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</si>
  <si>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</si>
  <si>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</si>
  <si>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</si>
  <si>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</si>
  <si>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</si>
  <si>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</si>
  <si>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</si>
  <si>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</si>
  <si>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</si>
  <si>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</si>
  <si>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</si>
  <si>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</si>
  <si>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</si>
  <si>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</si>
  <si>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</si>
  <si>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</si>
  <si>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</si>
  <si>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</si>
  <si>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</si>
  <si>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</si>
  <si>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</si>
  <si>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</si>
  <si>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</si>
  <si>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</si>
  <si>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</si>
  <si>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</si>
  <si>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</si>
  <si>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</si>
  <si>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</si>
  <si>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</si>
  <si>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</si>
  <si>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</si>
  <si>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</si>
  <si>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</si>
  <si>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</si>
  <si>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</si>
  <si>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</si>
  <si>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</si>
  <si>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</si>
  <si>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</si>
  <si>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</si>
  <si>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</si>
  <si>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</si>
  <si>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</si>
  <si>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</si>
  <si>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</si>
  <si>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</si>
  <si>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</si>
  <si>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</si>
  <si>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</si>
  <si>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</si>
  <si>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</si>
  <si>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</si>
  <si>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</si>
  <si>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</si>
  <si>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</si>
  <si>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</si>
  <si>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</si>
  <si>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</si>
  <si>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</si>
  <si>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</si>
  <si>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</si>
  <si>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</si>
  <si>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</si>
  <si>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</si>
  <si>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</si>
  <si>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</si>
  <si>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</si>
  <si>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</si>
  <si>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</si>
  <si>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</si>
  <si>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</si>
  <si>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</si>
  <si>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</si>
  <si>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</si>
  <si>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</si>
  <si>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</si>
  <si>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</si>
  <si>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</si>
  <si>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</si>
  <si>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</si>
  <si>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</si>
  <si>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</si>
  <si>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</si>
  <si>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</si>
  <si>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</si>
  <si>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</si>
  <si>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</si>
  <si>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</si>
  <si>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</si>
  <si>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</si>
  <si>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</si>
  <si>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</si>
  <si>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</si>
  <si>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</si>
  <si>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</si>
  <si>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</si>
  <si>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</si>
  <si>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</si>
  <si>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</si>
  <si>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</si>
  <si>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</si>
  <si>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</si>
  <si>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</si>
  <si>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</si>
  <si>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</si>
  <si>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</si>
  <si>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</si>
  <si>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</si>
  <si>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</si>
  <si>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</si>
  <si>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</si>
  <si>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</si>
  <si>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</si>
  <si>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</si>
  <si>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</si>
  <si>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</si>
  <si>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</si>
  <si>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</si>
  <si>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</si>
  <si>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</si>
  <si>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</si>
  <si>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</si>
  <si>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</si>
  <si>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</si>
  <si>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</si>
  <si>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</si>
  <si>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</si>
  <si>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</si>
  <si>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</si>
  <si>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</si>
  <si>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</si>
  <si>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</si>
  <si>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</si>
  <si>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</si>
  <si>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</si>
  <si>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</si>
  <si>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</si>
  <si>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</si>
  <si>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</si>
  <si>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</si>
  <si>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</si>
  <si>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</si>
  <si>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</si>
  <si>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</si>
  <si>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</si>
  <si>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</si>
  <si>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</si>
  <si>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</si>
  <si>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</si>
  <si>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</si>
  <si>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</si>
  <si>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</si>
  <si>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</si>
  <si>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</si>
  <si>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</si>
  <si>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</si>
  <si>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</si>
  <si>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</si>
  <si>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</si>
  <si>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</si>
  <si>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</si>
  <si>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</si>
  <si>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</si>
  <si>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</si>
  <si>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</si>
  <si>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</si>
  <si>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</si>
  <si>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</si>
  <si>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</si>
  <si>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</si>
  <si>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</si>
  <si>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</si>
  <si>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</si>
  <si>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</si>
  <si>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</si>
  <si>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</si>
  <si>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</si>
  <si>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</si>
  <si>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</si>
  <si>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</si>
  <si>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</si>
  <si>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</si>
  <si>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</si>
  <si>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</si>
  <si>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</si>
  <si>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</si>
  <si>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</si>
  <si>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</si>
  <si>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</si>
  <si>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</si>
  <si>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</si>
  <si>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</si>
  <si>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</si>
  <si>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</si>
  <si>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</si>
  <si>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</si>
  <si>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</si>
  <si>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</si>
  <si>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</si>
  <si>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</si>
  <si>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</si>
  <si>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</si>
  <si>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</si>
  <si>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</si>
  <si>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</si>
  <si>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</si>
  <si>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</si>
  <si>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</si>
  <si>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</si>
  <si>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</si>
  <si>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</si>
  <si>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</si>
  <si>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</si>
  <si>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</si>
  <si>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</si>
  <si>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</si>
  <si>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</si>
  <si>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</si>
  <si>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</si>
  <si>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</si>
  <si>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</si>
  <si>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</si>
  <si>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</si>
  <si>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</si>
  <si>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</si>
  <si>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</si>
  <si>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</si>
  <si>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</si>
  <si>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</si>
  <si>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</si>
  <si>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</si>
  <si>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</si>
  <si>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</si>
  <si>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</si>
  <si>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</si>
  <si>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</si>
  <si>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</si>
  <si>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</si>
  <si>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</si>
  <si>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</si>
  <si>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</si>
  <si>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</si>
  <si>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</si>
  <si>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</si>
  <si>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</si>
  <si>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</si>
  <si>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</si>
  <si>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</si>
  <si>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</si>
  <si>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</si>
  <si>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</si>
  <si>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</si>
  <si>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</si>
  <si>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</si>
  <si>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</si>
  <si>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</si>
  <si>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</si>
  <si>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</si>
  <si>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</si>
  <si>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</si>
  <si>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</si>
  <si>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</si>
  <si>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</si>
  <si>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</si>
  <si>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</si>
  <si>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</si>
  <si>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</si>
  <si>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</si>
  <si>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</si>
  <si>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</si>
  <si>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</si>
  <si>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</si>
  <si>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</si>
  <si>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</si>
  <si>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</si>
  <si>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</si>
  <si>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</si>
  <si>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</si>
  <si>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</si>
  <si>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</si>
  <si>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</si>
  <si>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</si>
  <si>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</si>
  <si>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</si>
  <si>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</si>
  <si>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</si>
  <si>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</si>
  <si>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</si>
  <si>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</si>
  <si>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</si>
  <si>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</si>
  <si>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</si>
  <si>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</si>
  <si>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</si>
  <si>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</si>
  <si>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</si>
  <si>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</si>
  <si>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</si>
  <si>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</si>
  <si>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</si>
  <si>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</si>
  <si>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</si>
  <si>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</si>
  <si>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</si>
  <si>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</si>
  <si>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</si>
  <si>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</si>
  <si>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</si>
  <si>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</si>
  <si>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</si>
  <si>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</si>
  <si>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</si>
  <si>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</si>
  <si>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</si>
  <si>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</si>
  <si>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</si>
  <si>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</si>
  <si>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</si>
  <si>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</si>
  <si>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</si>
  <si>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</si>
  <si>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</si>
  <si>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</si>
  <si>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</si>
  <si>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</si>
  <si>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</si>
  <si>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</si>
  <si>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</si>
  <si>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</si>
  <si>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</si>
  <si>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</si>
  <si>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</si>
  <si>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</si>
  <si>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</si>
  <si>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</si>
  <si>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</si>
  <si>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</si>
  <si>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</si>
  <si>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</si>
  <si>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</si>
  <si>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</si>
  <si>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</si>
  <si>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</si>
  <si>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</si>
  <si>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</si>
  <si>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</si>
  <si>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</si>
  <si>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</si>
  <si>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</si>
  <si>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</si>
  <si>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</si>
  <si>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</si>
  <si>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</si>
  <si>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</si>
  <si>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</si>
  <si>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</si>
  <si>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</si>
  <si>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</si>
  <si>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</si>
  <si>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</si>
  <si>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</si>
  <si>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</si>
  <si>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</si>
  <si>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</si>
  <si>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</si>
  <si>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</si>
  <si>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</si>
  <si>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</si>
  <si>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</si>
  <si>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</si>
  <si>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PCM-20251019-00002508</t>
  </si>
  <si>
    <t>ETA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</si>
  <si>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</si>
  <si>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</si>
  <si>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</si>
  <si>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</si>
  <si>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</si>
  <si>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</si>
  <si>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</si>
  <si>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</si>
  <si>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</si>
  <si>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</si>
  <si>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</si>
  <si>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</si>
  <si>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</si>
  <si>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</si>
  <si>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</si>
  <si>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</si>
  <si>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</si>
  <si>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</si>
  <si>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</si>
  <si>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</si>
  <si>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</si>
  <si>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</si>
  <si>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</si>
  <si>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</si>
  <si>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</si>
  <si>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</si>
  <si>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</si>
  <si>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</si>
  <si>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</si>
  <si>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</si>
  <si>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</si>
  <si>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</si>
  <si>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</si>
  <si>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</si>
  <si>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</si>
  <si>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</si>
  <si>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</si>
  <si>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</si>
  <si>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</si>
  <si>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</si>
  <si>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</si>
  <si>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</si>
  <si>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</si>
  <si>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</si>
  <si>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</si>
  <si>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</si>
  <si>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</si>
  <si>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</si>
  <si>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</si>
  <si>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</si>
  <si>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</si>
  <si>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</si>
  <si>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</si>
  <si>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</si>
  <si>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</si>
  <si>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</si>
  <si>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</si>
  <si>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</si>
  <si>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</si>
  <si>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</si>
  <si>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</si>
  <si>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</si>
  <si>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</si>
  <si>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</si>
  <si>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</si>
  <si>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</si>
  <si>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</si>
  <si>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</si>
  <si>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</si>
  <si>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</si>
  <si>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</si>
  <si>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</si>
  <si>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</si>
  <si>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</si>
  <si>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</si>
  <si>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</si>
  <si>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</si>
  <si>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</si>
  <si>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</si>
  <si>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</si>
  <si>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</si>
  <si>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</si>
  <si>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</si>
  <si>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</si>
  <si>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</si>
  <si>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</si>
  <si>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</si>
  <si>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</si>
  <si>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</si>
  <si>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</si>
  <si>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</si>
  <si>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</si>
  <si>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</si>
  <si>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</si>
  <si>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</si>
  <si>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</si>
  <si>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</si>
  <si>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</si>
  <si>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PCM-20251019-00002517</t>
  </si>
  <si>
    <t>EM team moved need 40 min</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</si>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</sst>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D8" sqref="D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286.98338680555753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6.4880743055546191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0.24309745370555902</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20117</v>
      </c>
      <c r="E5" s="137" t="s">
        <v>38964</v>
      </c>
      <c r="F5" s="138">
        <v>45949.910428240742</v>
      </c>
      <c r="G5" s="139">
        <f ca="1">IFERROR(NOW()-F5,"")</f>
        <v>2.1384490741183981E-2</v>
      </c>
      <c r="H5" s="138">
        <v>45949.90556712963</v>
      </c>
      <c r="I5" s="136" t="str">
        <f>IFERROR(VLOOKUP(D5,DB!A:F,6,0),"")</f>
        <v>Generator-SG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45949.931812731484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45949.931812731484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45949.931812731484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45949.931812731484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45949.931812731484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45949.931812731484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45949.931812731484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45949.931812731484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45949.931812731484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45949.931812731484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45949.931812731484</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45949.931812731484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45949.931812731484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45949.931812731484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45949.931812731484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45949.931812731484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45949.931812731484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45949.931812731484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45949.931812731484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45949.931812731484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45949.931812731484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45949.931812731484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45949.931812731484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45949.931812731484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45949.931812731484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45949.931812731484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45949.931812731484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45949.931812731484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45949.931812731484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45949.931812731484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45949.931812731484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45949.931812731484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45949.931812731484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45949.931812731484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45949.931812731484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45949.931812731484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45949.931812731484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45949.931812731484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45949.931812731484</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45949.931812731484</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45949.931812731484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45949.931812731484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45949.931812731484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45949.931812731484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45949.931812731484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45949.931812731484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45949.931812731484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45949.931812731484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45949.931812731484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45949.931812731484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45949.931812731484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45949.931812731484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45949.931812731484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45949.931812731484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45949.931812731484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45949.931812731484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45949.931812731484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45949.931812731484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45949.931812731484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45949.931812731484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45949.931812731484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45949.931812731484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45949.931812731484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45949.931812731484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45949.931812731484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45949.931812731484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45949.931812731484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45949.931812731484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45949.931812731484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45949.931812731484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45949.931812731484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45949.931812731484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45949.931812731484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45949.931812731484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45949.931812731484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45949.931812731484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45949.931812731484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45949.931812731484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45949.931812731484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45949.931812731484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45949.931812731484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45949.931812731484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45949.931812731484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45949.931812731484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45949.931812731484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45949.931812731484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45949.931812731484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45949.931812731484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45949.931812731484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45949.931812731484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45949.931812731484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45949.931812731484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45949.931812731484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45949.931812731484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45949.931812731484</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45949.931812731484</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6C46AAF7-23C0-4833-8658-187ED8A0F7DA}"/>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143.20472939815227</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124.9319747685222</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5.4360372685187031</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3.0632175927166827E-2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45949.931812731484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45949.931812731484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45949.931812731484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45949.931812731484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45949.931812731484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45949.931812731484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45949.931812731484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45949.931812731484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45949.931812731484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45949.931812731484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45949.931812731484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45949.931812731484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45949.931812731484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45949.931812731484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45949.931812731484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45949.931812731484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45949.931812731484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45949.931812731484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45949.931812731484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45949.931812731484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45949.931812731484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45949.931812731484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45949.931812731484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45949.931812731484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45949.931812731484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45949.931812731484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45949.931812731484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45949.931812731484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45949.931812731484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45949.931812731484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45949.931812731484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45949.931812731484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45949.931812731484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45949.931812731484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45949.931812731484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45949.931812731484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45949.931812731484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45949.931812731484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45949.931812731484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45949.931812731484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45949.931812731484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45949.931812731484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45949.931812731484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45949.931812731484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45949.931812731484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45949.931812731484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45949.931812731484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45949.931812731484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45949.931812731484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45949.931812731484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45949.931812731484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45949.931812731484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45949.931812731484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45949.931812731484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45949.931812731484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45949.931812731484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45949.931812731484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45949.931812731484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45949.931812731484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45949.931812731484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45949.931812731484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45949.931812731484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45949.931812731484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45949.931812731484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45949.931812731484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45949.931812731484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45949.931812731484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45949.931812731484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45949.931812731484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45949.931812731484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45949.931812731484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45949.931812731484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45949.931812731484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45949.931812731484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45949.931812731484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45949.931812731484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45949.931812731484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45949.931812731484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45949.931812731484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45949.931812731484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45949.931812731484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45949.931812731484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45949.931812731484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45949.931812731484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45949.931812731484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45949.931812731484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45949.931812731484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45949.931812731484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45949.931812731484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45949.931812731484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45949.931812731484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45949.931812731484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45949.931812731484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45949.931812731484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45949.931812731484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45949.931812731484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45949.931812731484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45949.931812731484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45949.931812731484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45949.931812731484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45949.931812731484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45949.931812731484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45949.931812731484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45949.931812731484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45949.931812731484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45949.931812731484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45949.931812731484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45949.931812731484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45949.931812731484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45949.931812731484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45949.931812731484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45949.931812731484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45949.931812731484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45949.931812731484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45949.931812731484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45949.931812731484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45949.931812731484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45949.931812731484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45949.931812731484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45949.931812731484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45949.931812731484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45949.931812731484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45949.931812731484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45949.931812731484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45949.931812731484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45949.931812731484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45949.931812731484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45949.931812731484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45949.931812731484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45949.931812731484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45949.931812731484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45949.931812731484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45949.931812731484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45949.931812731484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45949.931812731484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45949.931812731484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45949.931812731484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45949.931812731484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45949.931812731484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45949.931812731484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45949.931812731484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45949.931812731484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45949.931812731484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45949.931812731484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45949.931812731484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45949.931812731484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45949.931812731484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45949.931812731484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45949.931812731484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45949.931812731484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45949.931812731484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45949.931812731484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45949.931812731484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45949.931812731484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45949.931812731484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45949.931812731484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45949.931812731484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45949.931812731484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45949.931812731484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45949.931812731484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45949.931812731484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45949.931812731484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45949.931812731484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45949.931812731484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45949.931812731484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45949.931812731484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45949.931812731484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45949.931812731484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45949.931812731484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45949.931812731484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45949.931812731484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45949.931812731484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45949.931812731484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45949.931812731484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45949.931812731484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45949.931812731484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45949.931812731484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45949.931812731484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45949.931812731484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45949.931812731484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45949.931812731484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45949.931812731484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45949.931812731484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45949.931812731484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45949.931812731484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45949.931812731484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45949.931812731484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45949.931812731484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45949.931812731484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45949.931812731484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45949.931812731484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45949.931812731484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45949.931812731484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45949.931812731484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45949.931812731484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45949.931812731484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45949.931812731484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45949.931812731484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45949.931812731484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45949.931812731484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45949.931812731484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45949.931812731484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45949.931812731484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45949.931812731484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45949.931812731484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45949.931812731484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45949.931812731484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45949.931812731484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45949.931812731484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45949.931812731484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45949.931812731484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45949.931812731484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45949.931812731484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45949.931812731484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45949.931812731484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45949.931812731484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45949.931812731484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45949.931812731484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45949.931812731484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45949.931812731484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45949.931812731484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45949.931812731484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45949.931812731484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45949.931812731484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45949.931812731484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45949.931812731484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45949.931812731484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45949.931812731484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45949.931812731484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45949.931812731484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45949.931812731484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45949.931812731484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45949.931812731484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45949.931812731484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45949.931812731484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45949.931812731484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45949.931812731484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45949.931812731484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45949.931812731484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45949.931812731484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45949.931812731484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45949.931812731484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45949.931812731484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45949.931812731484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45949.931812731484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45949.931812731484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45949.931812731484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45949.931812731484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45949.931812731484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45949.931812731484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45949.931812731484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45949.931812731484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45949.931812731484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45949.931812731484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45949.931812731484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45949.931812731484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45949.931812731484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45949.931812731484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45949.931812731484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45949.931812731484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45949.931812731484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45949.931812731484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45949.931812731484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45949.931812731484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45949.931812731484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45949.931812731484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45949.931812731484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45949.931812731484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45949.931812731484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45949.931812731484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45949.931812731484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45949.931812731484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45949.931812731484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45949.931812731484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45949.931812731484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45949.931812731484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45949.931812731484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45949.931812731484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45949.931812731484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45949.931812731484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45949.931812731484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45949.931812731484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45949.931812731484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45949.931812731484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45949.931812731484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45949.931812731484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45949.931812731484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45949.931812731484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45949.931812731484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45949.931812731484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45949.931812731484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45949.931812731484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45949.931812731484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45949.931812731484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45949.931812731484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45949.931812731484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45949.931812731484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45949.931812731484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45949.931812731484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45949.931812731484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45949.931812731484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45949.931812731484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45949.931812731484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45949.931812731484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45949.931812731484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45949.931812731484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45949.931812731484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45949.931812731484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45949.931812731484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45949.931812731484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45949.931812731484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45949.931812731484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45949.931812731484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45949.931812731484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45949.931812731484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45949.931812731484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45949.931812731484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45949.931812731484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45949.931812731484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45949.931812731484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45949.931812731484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45949.931812731484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45949.931812731484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45949.931812731484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45949.931812731484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45949.931812731484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45949.931812731484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45949.931812731484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45949.931812731484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45949.931812731484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45949.931812731484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45949.931812731484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45949.931812731484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45949.931812731484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45949.931812731484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45949.931812731484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45949.931812731484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45949.931812731484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45949.931812731484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45949.931812731484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45949.931812731484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45949.931812731484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45949.931812731484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45949.931812731484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45949.931812731484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45949.931812731484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45949.931812731484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45949.931812731484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45949.931812731484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45949.931812731484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45949.931812731484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45949.931812731484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45949.931812731484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45949.931812731484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45949.931812731484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45949.931812731484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45949.931812731484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45949.931812731484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45949.931812731484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45949.931812731484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45949.931812731484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45949.931812731484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45949.931812731484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45949.931812731484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45949.931812731484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45949.931812731484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45949.931812731484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45949.931812731484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45949.931812731484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45949.931812731484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45949.931812731484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45949.931812731484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45949.931812731484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45949.931812731484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45949.931812731484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45949.931812731484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45949.931812731484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45949.931812731484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45949.931812731484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45949.931812731484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45949.931812731484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45949.931812731484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45949.931812731484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45949.931812731484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45949.931812731484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45949.931812731484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45949.931812731484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45949.931812731484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45949.931812731484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45949.931812731484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45949.931812731484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45949.931812731484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45949.931812731484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45949.931812731484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45949.931812731484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45949.931812731484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45949.931812731484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45949.931812731484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45949.931812731484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45949.931812731484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45949.931812731484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45949.931812731484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45949.931812731484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45949.931812731484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45949.931812731484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45949.931812731484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45949.931812731484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45949.931812731484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45949.931812731484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45949.931812731484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45949.931812731484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45949.931812731484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45949.931812731484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45949.931812731484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45949.931812731484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45949.931812731484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45949.931812731484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45949.931812731484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45949.931812731484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45949.931812731484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45949.931812731484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45949.931812731484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45949.931812731484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45949.931812731484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45949.931812731484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45949.931812731484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45949.931812731484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45949.931812731484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45949.931812731484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45949.931812731484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45949.931812731484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45949.931812731484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45949.931812731484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45949.931812731484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45949.931812731484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45949.931812731484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45949.931812731484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45949.931812731484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45949.931812731484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45949.931812731484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45949.931812731484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45949.931812731484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45949.931812731484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45949.931812731484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45949.931812731484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45949.931812731484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45949.931812731484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45949.931812731484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45949.931812731484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45949.931812731484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45949.931812731484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45949.931812731484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45949.931812731484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45949.931812731484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45949.931812731484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45949.931812731484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45949.931812731484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45949.931812731484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45949.931812731484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45949.931812731484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45949.931812731484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45949.931812731484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45949.931812731484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45949.931812731484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45949.931812731484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45949.931812731484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45949.931812731484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45949.931812731484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45949.931812731484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45949.931812731484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45949.931812731484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45949.931812731484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45949.931812731484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45949.931812731484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45949.931812731484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45949.931812731484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45949.931812731484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45949.931812731484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45949.931812731484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45949.931812731484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45949.931812731484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45949.931812731484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45949.931812731484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45949.931812731484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45949.931812731484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45949.931812731484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45949.931812731484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45949.931812731484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45949.931812731484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45949.931812731484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45949.931812731484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45949.931812731484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45949.931812731484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45949.931812731484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45949.931812731484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45949.931812731484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45949.931812731484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45949.931812731484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45949.931812731484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45949.931812731484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45949.931812731484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45949.931812731484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45949.931812731484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45949.931812731484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45949.931812731484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45949.931812731484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45949.931812731484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45949.931812731484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45949.931812731484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45949.931812731484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45949.931812731484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45949.931812731484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45949.931812731484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45949.931812731484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45949.931812731484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45949.931812731484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45949.931812731484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45949.931812731484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45949.931812731484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45949.931812731484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45949.931812731484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45949.931812731484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45949.931812731484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45949.931812731484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45949.931812731484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45949.931812731484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45949.931812731484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45949.931812731484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45949.931812731484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45949.931812731484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45949.931812731484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45949.931812731484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45949.931812731484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45949.931812731484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45949.931812731484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45949.931812731484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45949.931812731484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45949.931812731484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45949.931812731484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45949.931812731484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45949.931812731484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45949.931812731484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45949.931812731484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45949.931812731484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45949.931812731484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45949.931812731484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45949.931812731484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45949.931812731484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45949.931812731484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45949.931812731484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45949.931812731484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45949.931812731484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45949.931812731484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45949.931812731484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45949.931812731484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45949.931812731484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45949.931812731484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45949.931812731484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45949.931812731484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45949.931812731484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45949.931812731484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45949.931812731484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45949.931812731484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45949.931812731484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45949.931812731484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45949.931812731484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45949.931812731484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45949.931812731484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45949.931812731484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45949.931812731484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45949.931812731484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45949.931812731484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45949.931812731484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45949.931812731484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45949.931812731484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45949.931812731484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45949.931812731484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45949.931812731484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45949.931812731484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45949.931812731484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45949.931812731484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45949.931812731484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45949.931812731484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45949.931812731484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45949.931812731484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45949.931812731484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45949.931812731484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45949.931812731484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45949.931812731484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45949.931812731484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45949.931812731484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45949.931812731484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45949.931812731484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45949.931812731484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45949.931812731484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45949.931812731484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45949.931812731484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45949.931812731484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45949.931812731484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45949.931812731484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45949.931812731484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45949.931812731484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45949.931812731484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45949.931812731484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45949.931812731484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45949.931812731484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45949.931812731484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45949.931812731484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45949.931812731484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45949.931812731484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45949.931812731484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45949.931812731484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45949.931812731484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45949.931812731484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45949.931812731484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45949.931812731484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45949.931812731484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45949.931812731484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45949.931812731484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45949.931812731484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45949.931812731484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45949.931812731484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45949.931812731484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45949.931812731484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45949.931812731484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45949.931812731484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45949.931812731484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45949.931812731484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45949.931812731484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45949.931812731484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45949.931812731484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45949.931812731484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45949.931812731484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45949.931812731484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45949.931812731484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45949.931812731484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45949.931812731484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45949.931812731484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45949.931812731484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45949.931812731484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45949.931812731484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45949.931812731484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45949.931812731484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45949.931812731484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45949.931812731484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45949.931812731484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45949.931812731484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45949.931812731484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45949.931812731484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45949.931812731484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45949.931812731484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45949.931812731484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45949.931812731484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45949.931812731484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45949.931812731484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45949.931812731484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45949.931812731484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45949.931812731484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45949.931812731484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45949.931812731484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45949.931812731484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45949.931812731484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45949.931812731484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45949.931812731484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45949.931812731484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45949.931812731484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45949.931812731484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45949.931812731484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45949.931812731484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45949.931812731484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45949.931812731484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45949.931812731484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45949.931812731484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45949.931812731484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45949.931812731484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45949.931812731484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45949.931812731484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45949.931812731484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45949.931812731484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45949.931812731484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45949.931812731484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45949.931812731484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45949.931812731484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45949.931812731484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45949.931812731484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45949.931812731484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45949.931812731484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45949.931812731484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45949.931812731484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45949.931812731484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45949.931812731484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45949.931812731484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45949.931812731484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45949.931812731484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45949.931812731484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45949.931812731484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45949.931812731484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45949.931812731484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45949.931812731484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45949.931812731484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45949.931812731484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45949.931812731484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45949.931812731484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45949.931812731484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45949.931812731484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45949.931812731484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45949.931812731484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45949.931812731484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45949.931812731484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45949.931812731484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45949.931812731484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45949.931812731484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45949.931812731484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45949.931812731484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45949.931812731484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45949.931812731484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45949.931812731484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45949.931812731484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45949.931812731484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45949.931812731484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45949.931812731484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45949.931812731484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45949.931812731484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45949.931812731484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45949.931812731484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45949.931812731484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45949.931812731484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45949.931812731484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45949.931812731484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45949.931812731484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45949.931812731484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45949.931812731484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45949.931812731484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45949.931812731484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45949.931812731484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45949.931812731484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45949.931812731484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45949.931812731484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45949.931812731484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45949.931812731484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45949.931812731484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45949.931812731484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45949.931812731484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45949.931812731484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45949.931812731484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45949.931812731484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45949.931812731484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45949.931812731484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45949.931812731484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45949.931812731484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45949.931812731484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45949.931812731484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45949.931812731484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45949.931812731484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45949.931812731484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45949.931812731484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45949.931812731484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45949.931812731484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45949.931812731484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45949.931812731484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45949.931812731484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45949.931812731484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45949.931812731484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45949.931812731484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45949.931812731484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45949.931812731484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45949.931812731484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45949.931812731484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45949.931812731484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45949.931812731484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45949.931812731484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45949.931812731484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45949.931812731484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45949.931812731484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45949.931812731484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45949.931812731484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45949.931812731484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45949.931812731484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45949.931812731484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45949.931812731484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45949.931812731484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45949.931812731484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45949.931812731484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45949.931812731484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45949.931812731484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45949.931812731484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45949.931812731484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45949.931812731484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45949.931812731484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45949.931812731484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45949.931812731484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45949.931812731484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45949.931812731484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45949.931812731484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45949.931812731484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45949.931812731484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45949.931812731484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45949.931812731484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45949.931812731484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45949.931812731484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45949.931812731484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45949.931812731484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45949.931812731484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45949.931812731484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45949.931812731484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45949.931812731484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45949.931812731484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45949.931812731484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45949.931812731484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45949.931812731484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45949.931812731484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45949.931812731484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45949.931812731484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45949.931812731484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45949.931812731484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45949.931812731484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45949.931812731484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45949.931812731484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45949.931812731484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45949.931812731484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45949.931812731484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45949.931812731484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45949.931812731484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45949.931812731484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45949.931812731484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45949.931812731484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45949.931812731484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45949.931812731484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45949.931812731484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45949.931812731484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45949.931812731484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45949.931812731484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45949.931812731484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45949.931812731484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45949.931812731484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45949.931812731484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45949.931812731484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45949.931812731484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45949.931812731484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45949.931812731484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45949.931812731484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45949.931812731484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45949.931812731484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45949.931812731484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45949.931812731484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45949.931812731484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45949.931812731484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45949.931812731484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45949.931812731484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45949.931812731484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45949.931812731484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45949.931812731484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45949.931812731484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45949.931812731484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45949.931812731484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45949.931812731484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45949.931812731484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45949.931812731484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45949.931812731484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45949.931812731484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45949.931812731484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45949.931812731484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45949.931812731484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45949.931812731484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45949.931812731484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45949.931812731484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45949.931812731484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45949.931812731484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45949.931812731484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45949.931812731484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45949.931812731484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45949.931812731484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45949.931812731484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45949.931812731484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45949.931812731484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45949.931812731484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45949.931812731484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45949.931812731484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45949.931812731484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45949.931812731484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45949.931812731484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45949.931812731484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45949.931812731484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45949.931812731484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45949.931812731484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45949.931812731484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45949.931812731484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45949.931812731484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45949.931812731484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45949.931812731484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45949.931812731484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45949.931812731484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45949.931812731484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45949.931812731484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45949.931812731484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45949.931812731484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45949.931812731484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45949.931812731484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45949.931812731484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45949.931812731484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45949.931812731484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45949.931812731484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45949.931812731484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45949.931812731484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45949.931812731484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45949.931812731484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45949.931812731484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45949.931812731484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45949.931812731484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45949.931812731484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45949.931812731484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45949.931812731484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45949.931812731484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45949.931812731484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45949.931812731484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45949.931812731484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45949.931812731484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45949.931812731484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45949.931812731484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45949.931812731484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45949.931812731484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45949.931812731484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45949.931812731484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45949.931812731484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45949.931812731484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45949.931812731484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45949.931812731484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45949.931812731484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45949.931812731484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45949.931812731484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45949.931812731484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45949.931812731484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45949.931812731484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45949.931812731484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45949.931812731484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45949.931812731484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45949.931812731484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45949.931812731484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45949.931812731484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45949.931812731484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45949.931812731484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45949.931812731484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45949.931812731484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45949.931812731484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45949.931812731484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45949.931812731484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45949.931812731484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45949.931812731484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45949.931812731484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45949.931812731484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45949.931812731484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45949.931812731484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45949.931812731484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45949.931812731484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45949.931812731484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45949.931812731484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45949.931812731484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45949.931812731484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45949.931812731484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45949.931812731484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45949.931812731484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45949.931812731484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45949.931812731484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45949.931812731484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45949.931812731484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45949.931812731484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45949.931812731484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45949.931812731484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45949.931812731484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45949.931812731484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45949.931812731484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45949.931812731484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45949.931812731484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45949.931812731484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45949.931812731484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45949.931812731484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45949.931812731484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45949.931812731484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45949.931812731484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45949.931812731484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45949.931812731484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45949.931812731484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45949.931812731484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45949.931812731484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45949.931812731484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45949.931812731484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45949.931812731484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45949.931812731484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45949.931812731484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45949.931812731484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45949.931812731484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45949.931812731484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45949.931812731484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45949.931812731484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45949.931812731484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45949.931812731484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45949.931812731484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45949.931812731484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45949.931812731484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45949.931812731484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45949.931812731484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45949.931812731484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45949.931812731484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45949.931812731484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45949.931812731484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45949.931812731484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45949.931812731484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45949.931812731484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45949.931812731484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45949.931812731484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45949.931812731484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45949.931812731484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45949.931812731484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45949.931812731484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45949.931812731484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45949.931812731484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45949.931812731484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45949.931812731484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45949.931812731484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45949.931812731484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45949.931812731484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45949.931812731484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45949.931812731484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45949.931812731484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45949.931812731484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45949.931812731484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45949.931812731484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45949.931812731484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45949.931812731484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45949.931812731484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45949.931812731484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45949.931812731484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45949.931812731484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45949.931812731484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45949.931812731484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45949.931812731484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45949.931812731484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45949.931812731484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45949.931812731484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45949.931812731484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45949.931812731484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45949.931812731484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45949.931812731484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45949.931812731484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45949.931812731484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45949.931812731484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45949.931812731484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45949.931812731484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45949.931812731484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45949.931812731484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45949.931812731484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45949.931812731484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45949.931812731484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45949.931812731484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45949.931812731484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45949.931812731484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45949.931812731484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45949.931812731484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45949.931812731484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45949.931812731484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45949.931812731484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45949.931812731484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45949.931812731484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45949.931812731484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45949.931812731484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45949.931812731484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45949.931812731484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45949.931812731484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45949.931812731484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45949.931812731484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45949.931812731484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45949.931812731484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45949.931812731484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45949.931812731484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45949.931812731484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45949.931812731484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45949.931812731484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45949.931812731484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45949.931812731484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45949.931812731484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45949.931812731484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45949.931812731484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45949.931812731484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45949.931812731484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45949.931812731484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45949.931812731484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45949.931812731484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45949.931812731484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45949.931812731484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45949.931812731484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45949.931812731484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45949.931812731484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45949.931812731484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45949.931812731484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45949.931812731484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45949.931812731484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45949.931812731484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45949.931812731484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45949.931812731484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45949.931812731484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45949.931812731484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45949.931812731484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45949.931812731484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45949.931812731484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45949.931812731484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45949.931812731484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45949.931812731484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45949.931812731484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45949.931812731484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45949.931812731484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45949.931812731484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45949.931812731484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45949.931812731484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45949.931812731484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45949.931812731484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45949.931812731484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45949.931812731484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45949.931812731484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45949.931812731484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45949.931812731484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45949.931812731484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45949.931812731484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45949.931812731484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45949.931812731484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45949.931812731484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45949.931812731484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45949.931812731484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45949.931812731484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45949.931812731484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45949.931812731484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45949.931812731484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45949.931812731484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45949.931812731484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45949.931812731484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45949.931812731484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45949.931812731484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45949.931812731484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45949.931812731484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45949.931812731484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45949.931812731484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45949.931812731484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45949.931812731484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45949.931812731484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45949.931812731484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45949.931812731484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45949.931812731484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45949.931812731484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45949.931812731484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45949.931812731484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45949.931812731484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45949.931812731484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45949.931812731484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45949.931812731484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45949.931812731484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45949.931812731484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45949.931812731484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45949.931812731484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45949.931812731484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45949.931812731484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45949.931812731484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45949.931812731484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45949.931812731484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45949.931812731484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45949.931812731484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45949.931812731484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45949.931812731484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45949.931812731484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45949.931812731484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45949.931812731484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45949.931812731484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45949.931812731484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45949.931812731484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45949.931812731484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45949.931812731484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45949.931812731484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45949.931812731484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45949.931812731484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45949.931812731484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45949.931812731484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45949.931812731484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45949.931812731484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45949.931812731484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45949.931812731484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45949.931812731484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45949.931812731484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45949.931812731484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45949.931812731484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45949.931812731484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45949.931812731484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45949.931812731484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45949.931812731484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45949.931812731484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45949.931812731484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45949.931812731484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45949.931812731484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45949.931812731484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45949.931812731484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45949.931812731484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45949.931812731484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45949.931812731484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45949.931812731484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45949.931812731484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45949.931812731484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45949.931812731484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45949.931812731484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45949.931812731484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45949.931812731484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45949.931812731484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45949.931812731484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45949.931812731484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45949.931812731484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45949.931812731484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45949.931812731484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45949.931812731484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45949.931812731484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45949.931812731484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45949.931812731484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45949.931812731484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45949.931812731484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45949.931812731484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45949.931812731484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45949.931812731484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45949.931812731484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45949.931812731484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45949.931812731484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45949.931812731484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45949.931812731484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45949.931812731484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246.45109513888747</v>
      </c>
      <c r="H2" s="101">
        <v>45703.474768518521</v>
      </c>
      <c r="I2" s="98" t="str">
        <f>IFERROR(VLOOKUP(D2,DB!A:F,6,0),"")</f>
        <v>SCECO</v>
      </c>
      <c r="J2" s="98" t="str">
        <f>IFERROR(VLOOKUP(D2,DB!A:G,7,0),"")</f>
        <v>Dead</v>
      </c>
      <c r="K2" s="103" t="s">
        <v>39061</v>
      </c>
      <c r="L2" s="95" t="str">
        <f>IFERROR(VLOOKUP(D2,DB!A:I,9,0),"")</f>
        <v>Latis</v>
      </c>
    </row>
    <row r="3" spans="1:16" ht="15" customHeight="1">
      <c r="A3" s="121"/>
      <c r="B3" s="121" t="str">
        <f>IFERROR(VLOOKUP(D3,DB!A:K,11,0),"")</f>
        <v/>
      </c>
      <c r="C3" s="122"/>
      <c r="D3" s="95"/>
      <c r="E3" s="100"/>
      <c r="F3" s="125"/>
      <c r="G3" s="126">
        <f ca="1">IFERROR(NOW()-F3,"")</f>
        <v>45949.931812731484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45949.931812731484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45949.931812731484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45949.931812731484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45949.931812731484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45949.931812731484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45949.931812731484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45949.931812731484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45949.931812731484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45949.931812731484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45949.931812731484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45949.931812731484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45949.931812731484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45949.931812731484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45949.931812731484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45949.931812731484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45949.931812731484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45949.931812731484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45949.931812731484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45949.931812731484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45949.931812731484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45949.931812731484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45949.931812731484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45949.931812731484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45949.931812731484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45949.931812731484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45949.931812731484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45949.931812731484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45949.931812731484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45949.931812731484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45949.931812731484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45949.931812731484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45949.931812731484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45949.931812731484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45949.931812731484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45949.931812731484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45949.931812731484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45949.931812731484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45949.931812731484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45949.931812731484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45949.931812731484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45949.931812731484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45949.931812731484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45949.931812731484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45949.931812731484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45949.931812731484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45949.931812731484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45949.931812731484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45949.931812731484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45949.931812731484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45949.931812731484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45949.931812731484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45949.931812731484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45949.931812731484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45949.931812731484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45949.931812731484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45949.931812731484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45949.931812731484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45949.931812731484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45949.931812731484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45949.931812731484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45949.931812731484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45949.931812731484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45949.931812731484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45949.931812731484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45949.931812731484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45949.931812731484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45949.931812731484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45949.931812731484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45949.931812731484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45949.931812731484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45949.931812731484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45949.931812731484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45949.931812731484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45949.931812731484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45949.931812731484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45949.931812731484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45949.931812731484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45949.931812731484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45949.931812731484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45949.931812731484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45949.931812731484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45949.931812731484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45949.931812731484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45949.931812731484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45949.931812731484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45949.931812731484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45949.931812731484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45949.931812731484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45949.931812731484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45949.931812731484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45949.931812731484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45949.931812731484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45949.931812731484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45949.931812731484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45949.931812731484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45949.931812731484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45949.931812731484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45949.931812731484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45949.931812731484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45949.931812731484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45949.931812731484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45949.931812731484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45949.931812731484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45949.931812731484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45949.931812731484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45949.931812731484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45949.931812731484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45949.931812731484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45949.931812731484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45949.931812731484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45949.931812731484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45949.931812731484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45949.931812731484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45949.931812731484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45949.931812731484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45949.931812731484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45949.931812731484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45949.931812731484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45949.931812731484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45949.931812731484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45949.931812731484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45949.931812731484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45949.931812731484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45949.931812731484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45949.931812731484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45949.931812731484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45949.931812731484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45949.931812731484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45949.931812731484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45949.931812731484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45949.931812731484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45949.931812731484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45949.931812731484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45949.931812731484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45949.931812731484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45949.931812731484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45949.931812731484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45949.931812731484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45949.931812731484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45949.931812731484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45949.931812731484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45949.931812731484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45949.931812731484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45949.931812731484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45949.931812731484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45949.931812731484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45949.931812731484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45949.931812731484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45949.931812731484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45949.931812731484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45949.931812731484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45949.931812731484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45949.931812731484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45949.931812731484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45949.931812731484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45949.931812731484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45949.931812731484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45949.931812731484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45949.931812731484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45949.931812731484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45949.931812731484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45949.931812731484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45949.931812731484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45949.931812731484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45949.931812731484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45949.931812731484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45949.931812731484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45949.931812731484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45949.931812731484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45949.931812731484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45949.931812731484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45949.931812731484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45949.931812731484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45949.931812731484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45949.931812731484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45949.931812731484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45949.931812731484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45949.931812731484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45949.931812731484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45949.931812731484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45949.931812731484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45949.931812731484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45949.931812731484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45949.931812731484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45949.931812731484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45949.931812731484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45949.931812731484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45949.931812731484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45949.931812731484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45949.931812731484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45949.931812731484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45949.931812731484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45949.931812731484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45949.931812731484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45949.931812731484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45949.931812731484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45949.931812731484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45949.931812731484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45949.931812731484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45949.931812731484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45949.931812731484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45949.931812731484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45949.931812731484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45949.931812731484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45949.931812731484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45949.931812731484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45949.931812731484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45949.931812731484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45949.931812731484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45949.931812731484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45949.931812731484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45949.931812731484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45949.931812731484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45949.931812731484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45949.931812731484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45949.931812731484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45949.931812731484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45949.931812731484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45949.931812731484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45949.931812731484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45949.931812731484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45949.931812731484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45949.931812731484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45949.931812731484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45949.931812731484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45949.931812731484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45949.931812731484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45949.931812731484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45949.931812731484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45949.931812731484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45949.931812731484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45949.931812731484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45949.931812731484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45949.931812731484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45949.931812731484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45949.931812731484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45949.931812731484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45949.931812731484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45949.931812731484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45949.931812731484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45949.931812731484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45949.931812731484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45949.931812731484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45949.931812731484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45949.931812731484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45949.931812731484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45949.931812731484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45949.931812731484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45949.931812731484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45949.931812731484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45949.931812731484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45949.931812731484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45949.931812731484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45949.931812731484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45949.931812731484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45949.931812731484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45949.931812731484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45949.931812731484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45949.931812731484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45949.931812731484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45949.931812731484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45949.931812731484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45949.931812731484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45949.931812731484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45949.931812731484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45949.931812731484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45949.931812731484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45949.931812731484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45949.931812731484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45949.931812731484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45949.931812731484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45949.931812731484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45949.931812731484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45949.931812731484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45949.931812731484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45949.931812731484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45949.931812731484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45949.931812731484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45949.931812731484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45949.931812731484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45949.931812731484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45949.931812731484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45949.931812731484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45949.931812731484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45949.931812731484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45949.931812731484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45949.931812731484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45949.931812731484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45949.931812731484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45949.931812731484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45949.931812731484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45949.931812731484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45949.931812731484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45949.931812731484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45949.931812731484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45949.931812731484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45949.931812731484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45949.931812731484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45949.931812731484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45949.931812731484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45949.931812731484</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45949.931812731484</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7" sqre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58.099752546295349</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39049</v>
      </c>
      <c r="F3" s="38">
        <v>45926.188877314817</v>
      </c>
      <c r="G3" s="150">
        <f t="shared" ref="G3" ca="1" si="0">IFERROR(NOW()-F3,"")</f>
        <v>23.742935416667024</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5.1602386574086268</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39049</v>
      </c>
      <c r="F5" s="164">
        <v>45948.661111111112</v>
      </c>
      <c r="G5" s="165">
        <f ca="1">IFERROR(NOW()-F5,"")</f>
        <v>1.2707016203712556</v>
      </c>
      <c r="H5" s="164">
        <v>45948.661111111112</v>
      </c>
      <c r="I5" s="163" t="str">
        <f>IFERROR(VLOOKUP(D5,DB!A:F,6,0),"")</f>
        <v>SCECO</v>
      </c>
      <c r="J5" s="163" t="str">
        <f>IFERROR(VLOOKUP(D5,DB!A:G,7,0),"")</f>
        <v>Dead</v>
      </c>
      <c r="K5" s="163" t="s">
        <v>39069</v>
      </c>
      <c r="L5" s="163" t="str">
        <f>IFERROR(VLOOKUP(D5,DB!A:I,9,0),"")</f>
        <v>Latis</v>
      </c>
    </row>
    <row r="6" spans="1:13" ht="15">
      <c r="A6" s="163" t="s">
        <v>39070</v>
      </c>
      <c r="B6" s="163" t="str">
        <f>IFERROR(VLOOKUP(D6,DB!A:K,11,0),"")</f>
        <v>R5</v>
      </c>
      <c r="C6" s="163">
        <v>1</v>
      </c>
      <c r="D6" s="163" t="s">
        <v>29482</v>
      </c>
      <c r="E6" s="163" t="s">
        <v>38964</v>
      </c>
      <c r="F6" s="164">
        <v>45949.917523148149</v>
      </c>
      <c r="G6" s="165">
        <f ca="1">IFERROR(NOW()-F6,"")</f>
        <v>1.4289583334175404E-2</v>
      </c>
      <c r="H6" s="164">
        <v>45949.903263888889</v>
      </c>
      <c r="I6" s="163" t="str">
        <f>IFERROR(VLOOKUP(D6,DB!A:F,6,0),"")</f>
        <v>Generator-SG</v>
      </c>
      <c r="J6" s="163" t="str">
        <f>IFERROR(VLOOKUP(D6,DB!A:G,7,0),"")</f>
        <v>Vandalized</v>
      </c>
      <c r="K6" s="163" t="s">
        <v>39071</v>
      </c>
      <c r="L6" s="163" t="str">
        <f>IFERROR(VLOOKUP(D6,DB!A:I,9,0),"")</f>
        <v>Latis</v>
      </c>
    </row>
    <row r="7" spans="1:13" ht="15">
      <c r="A7" s="163"/>
      <c r="B7" s="163" t="str">
        <f>IFERROR(VLOOKUP(D7,DB!A:K,11,0),"")</f>
        <v/>
      </c>
      <c r="C7" s="163"/>
      <c r="D7" s="163"/>
      <c r="E7" s="163"/>
      <c r="F7" s="164"/>
      <c r="G7" s="165">
        <f ca="1">IFERROR(NOW()-F7,"")</f>
        <v>45949.931812731484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45949.931812731484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45949.931812731484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45949.931812731484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45949.931812731484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45949.931812731484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45949.931812731484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45949.931812731484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45949.931812731484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45949.931812731484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45949.931812731484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45949.931812731484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45949.931812731484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45949.931812731484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45949.931812731484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45949.931812731484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45949.931812731484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45949.931812731484</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45949.931812731484</v>
      </c>
      <c r="H25" s="164"/>
      <c r="I25" s="163" t="str">
        <f>IFERROR(VLOOKUP(D25,DB!A:F,6,0),"")</f>
        <v/>
      </c>
      <c r="J25" s="163" t="str">
        <f>IFERROR(VLOOKUP(D25,DB!A:G,7,0),"")</f>
        <v/>
      </c>
      <c r="K25" s="163"/>
      <c r="L25" s="163" t="str">
        <f>IFERROR(VLOOKUP(D25,DB!A:I,9,0),"")</f>
        <v/>
      </c>
    </row>
    <row r="26" spans="1:12" ht="15">
      <c r="A26" s="163"/>
      <c r="B26" s="163" t="str">
        <f>IFERROR(VLOOKUP(D26,DB!A:K,11,0),"")</f>
        <v/>
      </c>
      <c r="C26" s="163"/>
      <c r="D26" s="167"/>
      <c r="E26" s="163"/>
      <c r="F26" s="164"/>
      <c r="G26" s="165">
        <f ca="1">IFERROR(NOW()-F26,"")</f>
        <v>45949.931812731484</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45949.931812731484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45949.931812731484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45949.931812731484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45949.931812731484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45949.931812731484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45949.931812731484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45949.931812731484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45949.931812731484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45949.931812731484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45949.931812731484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45949.931812731484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45949.931812731484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45949.931812731484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45949.931812731484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45949.931812731484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45949.931812731484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45949.931812731484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45949.931812731484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45949.931812731484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45949.931812731484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45949.931812731484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45949.931812731484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45949.931812731484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45949.931812731484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45949.931812731484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45949.931812731484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45949.931812731484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45949.931812731484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45949.931812731484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45949.931812731484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45949.931812731484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45949.931812731484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45949.931812731484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45949.931812731484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45949.931812731484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45949.931812731484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45949.931812731484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45949.931812731484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45949.931812731484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45949.931812731484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45949.931812731484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45949.931812731484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45949.931812731484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45949.931812731484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45949.931812731484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45949.931812731484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45949.931812731484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45949.931812731484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45949.931812731484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45949.931812731484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45949.931812731484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45949.931812731484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45949.931812731484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45949.931812731484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45949.931812731484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45949.931812731484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45949.931812731484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45949.931812731484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45949.931812731484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45949.931812731484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45949.931812731484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45949.931812731484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45949.931812731484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45949.931812731484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45949.931812731484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45949.931812731484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45949.931812731484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45949.931812731484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45949.931812731484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45949.931812731484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45949.931812731484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45949.931812731484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45949.931812731484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45949.931812731484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45949.931812731484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45949.931812731484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45949.931812731484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45949.931812731484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45949.931812731484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45949.931812731484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45949.931812731484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45949.931812731484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45949.931812731484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45949.931812731484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45949.931812731484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45949.931812731484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45949.931812731484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45949.931812731484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45949.931812731484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45949.931812731484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45949.931812731484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45949.931812731484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45949.931812731484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45949.931812731484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45949.931812731484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45949.931812731484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45949.931812731484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45949.931812731484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45949.931812731484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45949.931812731484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45949.931812731484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45949.931812731484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45949.931812731484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45949.931812731484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45949.931812731484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45949.931812731484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45949.931812731484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45949.931812731484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45949.931812731484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45949.931812731484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45949.931812731484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45949.931812731484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45949.931812731484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45949.931812731484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45949.931812731484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45949.931812731484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45949.931812731484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45949.931812731484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45949.931812731484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45949.931812731484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45949.931812731484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45949.931812731484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45949.931812731484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45949.931812731484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45949.931812731484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45949.931812731484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45949.931812731484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45949.931812731484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45949.931812731484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45949.931812731484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45949.931812731484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45949.931812731484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45949.931812731484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45949.931812731484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45949.931812731484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45949.931812731484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45949.931812731484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45949.931812731484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45949.931812731484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45949.931812731484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45949.931812731484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45949.931812731484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45949.931812731484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45949.931812731484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45949.931812731484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45949.931812731484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45949.931812731484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45949.931812731484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45949.931812731484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45949.931812731484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45949.931812731484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45949.931812731484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45949.931812731484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45949.931812731484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45949.931812731484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45949.931812731484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45949.931812731484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45949.931812731484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45949.931812731484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45949.931812731484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45949.931812731484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45949.931812731484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45949.931812731484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45949.931812731484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45949.931812731484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45949.931812731484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45949.931812731484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45949.931812731484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45949.931812731484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45949.931812731484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45949.931812731484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45949.931812731484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45949.931812731484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45949.931812731484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45949.931812731484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45949.931812731484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45949.931812731484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45949.931812731484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45949.931812731484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45949.931812731484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45949.931812731484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45949.931812731484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45949.931812731484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45949.931812731484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45949.931812731484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45949.931812731484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45949.931812731484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45949.931812731484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45949.931812731484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45949.931812731484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45949.931812731484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45949.931812731484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45949.931812731484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45949.931812731484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45949.931812731484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45949.931812731484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45949.931812731484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45949.931812731484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45949.931812731484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45949.931812731484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45949.931812731484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45949.931812731484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45949.931812731484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45949.931812731484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45949.931812731484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45949.931812731484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45949.931812731484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45949.931812731484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45949.931812731484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45949.931812731484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45949.931812731484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45949.931812731484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45949.931812731484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45949.931812731484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45949.931812731484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45949.931812731484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45949.931812731484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45949.931812731484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45949.931812731484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45949.931812731484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45949.931812731484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45949.931812731484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45949.931812731484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45949.931812731484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45949.931812731484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45949.931812731484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45949.931812731484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45949.931812731484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45949.931812731484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45949.931812731484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45949.931812731484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45949.931812731484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45949.931812731484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45949.931812731484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45949.931812731484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45949.931812731484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45949.931812731484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45949.931812731484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45949.931812731484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45949.931812731484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45949.931812731484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45949.931812731484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45949.931812731484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45949.931812731484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45949.931812731484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45949.931812731484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45949.931812731484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45949.931812731484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45949.931812731484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45949.931812731484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45949.931812731484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45949.931812731484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45949.931812731484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45949.931812731484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45949.931812731484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45949.931812731484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45949.931812731484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45949.931812731484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45949.931812731484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45949.931812731484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45949.931812731484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45949.931812731484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45949.931812731484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45949.931812731484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45949.931812731484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45949.931812731484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45949.931812731484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45949.931812731484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45949.931812731484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45949.931812731484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45949.931812731484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45949.931812731484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45949.931812731484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45949.931812731484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45949.931812731484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45949.931812731484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45949.931812731484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45949.931812731484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45949.931812731484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45949.931812731484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45949.931812731484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45949.931812731484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45949.931812731484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45949.931812731484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45949.931812731484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45949.931812731484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45949.931812731484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45949.931812731484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45949.931812731484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45949.931812731484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45949.931812731484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45949.931812731484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45949.931812731484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45949.931812731484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45949.931812731484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45949.931812731484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45949.931812731484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45949.931812731484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45949.931812731484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45949.931812731484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45949.931812731484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45949.931812731484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45949.931812731484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45949.931812731484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45949.931812731484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45949.931812731484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45949.931812731484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45949.931812731484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45949.931812731484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45949.931812731484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45949.931812731484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45949.931812731484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45949.931812731484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45949.931812731484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45949.931812731484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45949.931812731484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45949.931812731484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45949.931812731484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45949.931812731484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45949.931812731484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45949.931812731484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45949.931812731484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45949.931812731484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45949.931812731484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45949.931812731484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45949.931812731484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45949.931812731484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45949.931812731484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45949.931812731484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45949.931812731484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45949.931812731484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45949.931812731484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45949.931812731484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45949.931812731484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45949.931812731484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45949.931812731484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45949.931812731484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45949.931812731484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45949.931812731484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45949.931812731484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45949.931812731484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45949.931812731484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45949.931812731484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45949.931812731484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45949.931812731484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45949.931812731484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45949.931812731484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45949.931812731484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45949.931812731484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45949.931812731484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45949.931812731484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45949.931812731484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45949.931812731484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45949.931812731484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45949.931812731484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45949.931812731484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45949.931812731484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45949.931812731484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45949.931812731484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45949.931812731484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45949.931812731484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45949.931812731484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45949.931812731484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45949.931812731484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45949.931812731484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45949.931812731484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45949.931812731484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45949.931812731484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45949.931812731484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45949.931812731484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45949.931812731484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45949.931812731484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45949.931812731484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45949.931812731484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45949.931812731484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45949.931812731484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45949.931812731484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45949.931812731484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45949.931812731484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45949.931812731484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45949.931812731484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45949.931812731484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45949.931812731484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45949.931812731484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45949.931812731484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45949.931812731484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45949.931812731484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45949.931812731484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45949.931812731484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45949.931812731484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45949.931812731484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45949.931812731484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45949.931812731484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45949.931812731484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45949.931812731484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45949.931812731484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45949.931812731484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45949.931812731484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45949.931812731484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45949.931812731484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45949.931812731484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45949.931812731484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45949.931812731484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45949.931812731484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45949.931812731484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45949.931812731484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45949.931812731484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45949.931812731484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45949.931812731484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45949.931812731484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45949.931812731484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45949.931812731484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45949.931812731484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45949.931812731484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45949.931812731484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45949.931812731484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45949.931812731484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45949.931812731484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45949.931812731484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45949.931812731484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45949.931812731484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45949.931812731484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45949.931812731484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45949.931812731484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45949.931812731484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45949.931812731484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45949.931812731484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45949.931812731484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45949.931812731484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45949.931812731484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45949.931812731484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45949.931812731484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45949.931812731484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45949.931812731484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45949.931812731484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45949.931812731484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45949.931812731484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45949.931812731484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45949.931812731484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45949.931812731484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45949.931812731484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45949.931812731484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45949.931812731484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45949.931812731484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45949.931812731484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45949.931812731484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45949.931812731484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45949.931812731484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45949.931812731484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45949.931812731484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45949.931812731484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45949.931812731484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45949.931812731484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45949.931812731484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45949.931812731484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45949.931812731484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45949.931812731484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45949.931812731484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45949.931812731484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45949.931812731484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45949.931812731484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45949.931812731484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45949.931812731484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45949.931812731484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45949.931812731484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45949.931812731484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45949.931812731484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45949.931812731484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45949.931812731484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45949.931812731484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45949.931812731484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45949.931812731484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45949.931812731484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45949.931812731484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45949.931812731484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45949.931812731484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45949.931812731484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45949.931812731484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45949.931812731484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45949.931812731484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45949.931812731484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45949.931812731484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45949.931812731484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45949.931812731484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45949.931812731484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45949.931812731484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45949.931812731484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45949.931812731484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45949.931812731484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45949.931812731484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45949.931812731484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45949.931812731484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45949.931812731484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45949.931812731484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45949.931812731484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45949.931812731484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45949.931812731484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45949.931812731484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45949.931812731484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45949.931812731484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45949.931812731484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45949.931812731484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45949.931812731484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45949.931812731484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45949.931812731484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45949.931812731484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45949.931812731484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45949.931812731484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45949.931812731484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45949.931812731484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45949.931812731484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45949.931812731484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45949.931812731484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45949.931812731484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45949.931812731484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45949.931812731484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45949.931812731484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45949.931812731484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45949.931812731484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45949.931812731484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45949.931812731484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45949.931812731484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45949.931812731484</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10.402750231485697</v>
      </c>
      <c r="H2" s="145">
        <v>45927.987534722219</v>
      </c>
      <c r="I2" s="143" t="str">
        <f>IFERROR(VLOOKUP(D2,DB!A:F,6,0),"")</f>
        <v>SCECO</v>
      </c>
      <c r="J2" s="143" t="str">
        <f>IFERROR(VLOOKUP(D2,DB!A:G,7,0),"")</f>
        <v>Vandalized</v>
      </c>
      <c r="K2" s="142" t="s">
        <v>39073</v>
      </c>
      <c r="L2" s="143" t="str">
        <f>IFERROR(VLOOKUP(D2,DB!A:I,9,0),"")</f>
        <v>Latis</v>
      </c>
    </row>
    <row r="3" spans="1:16383" ht="31.5" customHeight="1">
      <c r="A3" s="106"/>
      <c r="B3" s="105" t="str">
        <f>IFERROR(VLOOKUP(D3,DB!A:K,11,0),"")</f>
        <v/>
      </c>
      <c r="C3" s="107"/>
      <c r="D3" s="105"/>
      <c r="E3" s="108"/>
      <c r="F3" s="109"/>
      <c r="G3" s="78">
        <f ca="1">IFERROR(NOW()-F3,"-")</f>
        <v>45949.931812731484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45949.931812731484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45949.931812731484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45949.931812731484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45949.931812731484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45949.931812731484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45949.931812731484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45949.931812731484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45949.931812731484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45949.931812731484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45949.931812731484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45949.931812731484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45949.931812731484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45949.931812731484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45949.931812731484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45949.931812731484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45949.931812731484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45949.931812731484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45949.931812731484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45949.931812731484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45949.931812731484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45949.931812731484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45949.931812731484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45949.931812731484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45949.931812731484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45949.931812731484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45949.931812731484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45949.931812731484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45949.931812731484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45949.931812731484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45949.931812731484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45949.931812731484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45949.931812731484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45949.931812731484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45949.931812731484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45949.931812731484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45949.931812731484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45949.931812731484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45949.931812731484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45949.931812731484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45949.931812731484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45949.931812731484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45949.931812731484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45949.931812731484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45949.931812731484</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2025-10-19T19:23:22Z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