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19" documentId="13_ncr:1_{F6CB121F-512D-4AA6-A0C1-0FB36C537598}" xr6:coauthVersionLast="47" xr6:coauthVersionMax="47" xr10:uidLastSave="{A33C0B87-79CA-49BD-AA72-0185FBFC1D08}"/>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4"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<sst xmlns="http://schemas.openxmlformats.org/spreadsheetml/2006/main" count="178594" uniqueCount="39077">
  <si>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</si>
  <si>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</si>
  <si>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</si>
  <si>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</si>
  <si>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</si>
  <si>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</si>
  <si>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</si>
  <si>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</si>
  <si>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</si>
  <si>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</si>
  <si>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</si>
  <si>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</si>
  <si>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</si>
  <si>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</si>
  <si>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</si>
  <si>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</si>
  <si>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</si>
  <si>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</si>
  <si>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</si>
  <si>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</si>
  <si>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</si>
  <si>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</si>
  <si>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</si>
  <si>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</si>
  <si>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</si>
  <si>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</si>
  <si>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</si>
  <si>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</si>
  <si>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</si>
  <si>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</si>
  <si>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</si>
  <si>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</si>
  <si>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</si>
  <si>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</si>
  <si>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</si>
  <si>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</si>
  <si>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</si>
  <si>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</si>
  <si>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</si>
  <si>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</si>
  <si>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</si>
  <si>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</si>
  <si>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</si>
  <si>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</si>
  <si>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</si>
  <si>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</si>
  <si>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</si>
  <si>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</si>
  <si>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</si>
  <si>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</si>
  <si>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</si>
  <si>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</si>
  <si>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</si>
  <si>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</si>
  <si>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</si>
  <si>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</si>
  <si>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</si>
  <si>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</si>
  <si>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</si>
  <si>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</si>
  <si>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</si>
  <si>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</si>
  <si>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</si>
  <si>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</si>
  <si>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</si>
  <si>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</si>
  <si>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</si>
  <si>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</si>
  <si>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</si>
  <si>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</si>
  <si>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</si>
  <si>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</si>
  <si>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</si>
  <si>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</si>
  <si>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</si>
  <si>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</si>
  <si>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</si>
  <si>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</si>
  <si>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</si>
  <si>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</si>
  <si>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</si>
  <si>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</si>
  <si>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</si>
  <si>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</si>
  <si>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</si>
  <si>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</si>
  <si>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</si>
  <si>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</si>
  <si>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</si>
  <si>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</si>
  <si>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</si>
  <si>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</si>
  <si>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</si>
  <si>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</si>
  <si>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</si>
  <si>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</si>
  <si>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</si>
  <si>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</si>
  <si>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</si>
  <si>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</si>
  <si>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</si>
  <si>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</si>
  <si>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</si>
  <si>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</si>
  <si>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</si>
  <si>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</si>
  <si>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</si>
  <si>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</si>
  <si>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</si>
  <si>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</si>
  <si>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</si>
  <si>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</si>
  <si>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</si>
  <si>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</si>
  <si>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</si>
  <si>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</si>
  <si>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</si>
  <si>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</si>
  <si>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</si>
  <si>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</si>
  <si>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</si>
  <si>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</si>
  <si>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</si>
  <si>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</si>
  <si>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</si>
  <si>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</si>
  <si>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</si>
  <si>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</si>
  <si>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</si>
  <si>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</si>
  <si>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</si>
  <si>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</si>
  <si>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</si>
  <si>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</si>
  <si>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</si>
  <si>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</si>
  <si>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</si>
  <si>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</si>
  <si>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</si>
  <si>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</si>
  <si>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</si>
  <si>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</si>
  <si>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</si>
  <si>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</si>
  <si>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</si>
  <si>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</si>
  <si>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</si>
  <si>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</si>
  <si>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</si>
  <si>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</si>
  <si>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</si>
  <si>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</si>
  <si>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</si>
  <si>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</si>
  <si>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</si>
  <si>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</si>
  <si>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</si>
  <si>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</si>
  <si>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</si>
  <si>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</si>
  <si>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</si>
  <si>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</si>
  <si>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</si>
  <si>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</si>
  <si>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</si>
  <si>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</si>
  <si>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</si>
  <si>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</si>
  <si>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</si>
  <si>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</si>
  <si>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</si>
  <si>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</si>
  <si>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</si>
  <si>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</si>
  <si>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</si>
  <si>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</si>
  <si>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</si>
  <si>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</si>
  <si>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</si>
  <si>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</si>
  <si>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</si>
  <si>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</si>
  <si>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</si>
  <si>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</si>
  <si>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</si>
  <si>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</si>
  <si>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</si>
  <si>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</si>
  <si>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</si>
  <si>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</si>
  <si>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</si>
  <si>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</si>
  <si>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</si>
  <si>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</si>
  <si>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</si>
  <si>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</si>
  <si>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</si>
  <si>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</si>
  <si>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</si>
  <si>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</si>
  <si>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</si>
  <si>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</si>
  <si>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</si>
  <si>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</si>
  <si>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</si>
  <si>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</si>
  <si>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</si>
  <si>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</si>
  <si>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</si>
  <si>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</si>
  <si>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</si>
  <si>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</si>
  <si>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</si>
  <si>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</si>
  <si>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</si>
  <si>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</si>
  <si>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</si>
  <si>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</si>
  <si>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</si>
  <si>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</si>
  <si>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</si>
  <si>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</si>
  <si>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</si>
  <si>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</si>
  <si>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</si>
  <si>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</si>
  <si>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</si>
  <si>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</si>
  <si>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</si>
  <si>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</si>
  <si>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</si>
  <si>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</si>
  <si>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</si>
  <si>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</si>
  <si>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</si>
  <si>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</si>
  <si>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</si>
  <si>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</si>
  <si>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</si>
  <si>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</si>
  <si>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</si>
  <si>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</si>
  <si>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</si>
  <si>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</si>
  <si>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</si>
  <si>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</si>
  <si>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</si>
  <si>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</si>
  <si>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</si>
  <si>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</si>
  <si>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</si>
  <si>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</si>
  <si>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</si>
  <si>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</si>
  <si>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</si>
  <si>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</si>
  <si>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</si>
  <si>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</si>
  <si>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</si>
  <si>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</si>
  <si>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</si>
  <si>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</si>
  <si>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</si>
  <si>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</si>
  <si>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</si>
  <si>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</si>
  <si>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</si>
  <si>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</si>
  <si>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</si>
  <si>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</si>
  <si>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</si>
  <si>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</si>
  <si>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</si>
  <si>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</si>
  <si>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</si>
  <si>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</si>
  <si>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</si>
  <si>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</si>
  <si>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</si>
  <si>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</si>
  <si>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</si>
  <si>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</si>
  <si>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</si>
  <si>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</si>
  <si>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</si>
  <si>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</si>
  <si>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</si>
  <si>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</si>
  <si>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</si>
  <si>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</si>
  <si>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</si>
  <si>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</si>
  <si>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</si>
  <si>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</si>
  <si>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</si>
  <si>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</si>
  <si>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</si>
  <si>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</si>
  <si>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</si>
  <si>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</si>
  <si>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</si>
  <si>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</si>
  <si>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</si>
  <si>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</si>
  <si>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</si>
  <si>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</si>
  <si>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</si>
  <si>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</si>
  <si>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</si>
  <si>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</si>
  <si>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</si>
  <si>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</si>
  <si>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</si>
  <si>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</si>
  <si>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</si>
  <si>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</si>
  <si>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</si>
  <si>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</si>
  <si>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</si>
  <si>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</si>
  <si>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</si>
  <si>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</si>
  <si>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</si>
  <si>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</si>
  <si>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</si>
  <si>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</si>
  <si>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</si>
  <si>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</si>
  <si>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</si>
  <si>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</si>
  <si>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</si>
  <si>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</si>
  <si>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</si>
  <si>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</si>
  <si>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</si>
  <si>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</si>
  <si>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</si>
  <si>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</si>
  <si>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</si>
  <si>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</si>
  <si>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</si>
  <si>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</si>
  <si>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</si>
  <si>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</si>
  <si>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</si>
  <si>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</si>
  <si>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</si>
  <si>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</si>
  <si>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</si>
  <si>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</si>
  <si>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</si>
  <si>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</si>
  <si>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</si>
  <si>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</si>
  <si>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</si>
  <si>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</si>
  <si>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</si>
  <si>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</si>
  <si>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</si>
  <si>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</si>
  <si>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</si>
  <si>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</si>
  <si>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</si>
  <si>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</si>
  <si>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</si>
  <si>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</si>
  <si>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</si>
  <si>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</si>
  <si>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</si>
  <si>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</si>
  <si>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</si>
  <si>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</si>
  <si>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</si>
  <si>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</si>
  <si>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</si>
  <si>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</si>
  <si>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</si>
  <si>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</si>
  <si>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</si>
  <si>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</si>
  <si>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</si>
  <si>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</si>
  <si>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</si>
  <si>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</si>
  <si>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</si>
  <si>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</si>
  <si>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</si>
  <si>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</si>
  <si>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</si>
  <si>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</si>
  <si>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</si>
  <si>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</si>
  <si>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</si>
  <si>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</si>
  <si>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</si>
  <si>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</si>
  <si>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</si>
  <si>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</si>
  <si>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</si>
  <si>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</si>
  <si>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</si>
  <si>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</si>
  <si>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</si>
  <si>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</si>
  <si>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</si>
  <si>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</si>
  <si>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</si>
  <si>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</si>
  <si>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</si>
  <si>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</si>
  <si>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</si>
  <si>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</si>
  <si>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</si>
  <si>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</si>
  <si>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</si>
  <si>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</si>
  <si>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</si>
  <si>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</si>
  <si>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</si>
  <si>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</si>
  <si>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</si>
  <si>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</si>
  <si>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</si>
  <si>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</si>
  <si>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</si>
  <si>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</si>
  <si>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</si>
  <si>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</si>
  <si>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</si>
  <si>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</si>
  <si>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</si>
  <si>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</si>
  <si>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</si>
  <si>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</si>
  <si>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</si>
  <si>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</si>
  <si>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</si>
  <si>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</si>
  <si>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</si>
  <si>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</si>
  <si>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</si>
  <si>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</si>
  <si>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</si>
  <si>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</si>
  <si>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</si>
  <si>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</si>
  <si>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</si>
  <si>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</si>
  <si>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</si>
  <si>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</si>
  <si>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</si>
  <si>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</si>
  <si>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</si>
  <si>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</si>
  <si>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</si>
  <si>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</si>
  <si>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</si>
  <si>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</si>
  <si>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</si>
  <si>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</si>
  <si>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</si>
  <si>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</si>
  <si>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</si>
  <si>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</si>
  <si>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</si>
  <si>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</si>
  <si>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</si>
  <si>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</si>
  <si>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</si>
  <si>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</si>
  <si>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</si>
  <si>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</si>
  <si>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</si>
  <si>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</si>
  <si>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</si>
  <si>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</si>
  <si>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</si>
  <si>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</si>
  <si>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</si>
  <si>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</si>
  <si>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</si>
  <si>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</si>
  <si>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</si>
  <si>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</si>
  <si>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</si>
  <si>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</si>
  <si>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</si>
  <si>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</si>
  <si>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</si>
  <si>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</si>
  <si>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</si>
  <si>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</si>
  <si>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</si>
  <si>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</si>
  <si>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</si>
  <si>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</si>
  <si>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</si>
  <si>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</si>
  <si>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</si>
  <si>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</si>
  <si>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</si>
  <si>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</si>
  <si>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</si>
  <si>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</si>
  <si>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</si>
  <si>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</si>
  <si>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</si>
  <si>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</si>
  <si>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</si>
  <si>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</si>
  <si>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</si>
  <si>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</si>
  <si>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</si>
  <si>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</si>
  <si>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</si>
  <si>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</si>
  <si>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</si>
  <si>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</si>
  <si>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</si>
  <si>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</si>
  <si>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</si>
  <si>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</si>
  <si>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</si>
  <si>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</si>
  <si>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</si>
  <si>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</si>
  <si>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</si>
  <si>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</si>
  <si>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</si>
  <si>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</si>
  <si>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</si>
  <si>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</si>
  <si>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</si>
  <si>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</si>
  <si>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</si>
  <si>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</si>
  <si>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</si>
  <si>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</si>
  <si>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</si>
  <si>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</si>
  <si>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</si>
  <si>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</si>
  <si>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</si>
  <si>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</si>
  <si>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</si>
  <si>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</si>
  <si>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</si>
  <si>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</si>
  <si>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</si>
  <si>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</si>
  <si>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</si>
  <si>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</si>
  <si>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</si>
  <si>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</si>
  <si>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</si>
  <si>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</si>
  <si>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</si>
  <si>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</si>
  <si>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</si>
  <si>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</si>
  <si>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</si>
  <si>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</si>
  <si>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</si>
  <si>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</si>
  <si>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</si>
  <si>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</si>
  <si>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</si>
  <si>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</si>
  <si>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</si>
  <si>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</si>
  <si>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</si>
  <si>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</si>
  <si>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</si>
  <si>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</si>
  <si>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</si>
  <si>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</si>
  <si>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</si>
  <si>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</si>
  <si>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</si>
  <si>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</si>
  <si>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</si>
  <si>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</si>
  <si>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</si>
  <si>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</si>
  <si>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</si>
  <si>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</si>
  <si>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</si>
  <si>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</si>
  <si>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</si>
  <si>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</si>
  <si>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</si>
  <si>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</si>
  <si>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</si>
  <si>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</si>
  <si>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</si>
  <si>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</si>
  <si>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</si>
  <si>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</si>
  <si>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</si>
  <si>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</si>
  <si>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</si>
  <si>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</si>
  <si>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</si>
  <si>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</si>
  <si>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</si>
  <si>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</si>
  <si>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</si>
  <si>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</si>
  <si>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</si>
  <si>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</si>
  <si>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</si>
  <si>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</si>
  <si>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</si>
  <si>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</si>
  <si>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</si>
  <si>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</si>
  <si>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</si>
  <si>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</si>
  <si>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</si>
  <si>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</si>
  <si>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</si>
  <si>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</si>
  <si>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</si>
  <si>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</si>
  <si>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</si>
  <si>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</si>
  <si>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</si>
  <si>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</si>
  <si>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</si>
  <si>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</si>
  <si>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</si>
  <si>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</si>
  <si>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</si>
  <si>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</si>
  <si>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</si>
  <si>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</si>
  <si>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</si>
  <si>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</si>
  <si>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</si>
  <si>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</si>
  <si>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</si>
  <si>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</si>
  <si>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</si>
  <si>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</si>
  <si>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</si>
  <si>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</si>
  <si>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</si>
  <si>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</si>
  <si>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</si>
  <si>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</si>
  <si>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</si>
  <si>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</si>
  <si>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</si>
  <si>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</si>
  <si>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</si>
  <si>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</si>
  <si>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</si>
  <si>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</si>
  <si>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</si>
  <si>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</si>
  <si>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</si>
  <si>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</si>
  <si>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</si>
  <si>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</si>
  <si>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</si>
  <si>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</si>
  <si>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</si>
  <si>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</si>
  <si>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</si>
  <si>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</si>
  <si>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</si>
  <si>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</si>
  <si>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</si>
  <si>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</si>
  <si>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</si>
  <si>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</si>
  <si>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</si>
  <si>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</si>
  <si>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</si>
  <si>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</si>
  <si>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</si>
  <si>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</si>
  <si>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</si>
  <si>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</si>
  <si>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</si>
  <si>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</si>
  <si>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</si>
  <si>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</si>
  <si>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</si>
  <si>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</si>
  <si>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</si>
  <si>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</si>
  <si>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</si>
  <si>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</si>
  <si>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</si>
  <si>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</si>
  <si>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</si>
  <si>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</si>
  <si>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</si>
  <si>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</si>
  <si>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</si>
  <si>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</si>
  <si>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</si>
  <si>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</si>
  <si>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</si>
  <si>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</si>
  <si>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</si>
  <si>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</si>
  <si>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</si>
  <si>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</si>
  <si>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</si>
  <si>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</si>
  <si>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</si>
  <si>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</si>
  <si>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</si>
  <si>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</si>
  <si>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</si>
  <si>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</si>
  <si>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</si>
  <si>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</si>
  <si>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</si>
  <si>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</si>
  <si>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</si>
  <si>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</si>
  <si>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</si>
  <si>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</si>
  <si>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</si>
  <si>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</si>
  <si>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</si>
  <si>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</si>
  <si>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</si>
  <si>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</si>
  <si>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</si>
  <si>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</si>
  <si>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</si>
  <si>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</si>
  <si>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</si>
  <si>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</si>
  <si>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</si>
  <si>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</si>
  <si>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</si>
  <si>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</si>
  <si>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</si>
  <si>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</si>
  <si>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</si>
  <si>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</si>
  <si>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</si>
  <si>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</si>
  <si>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</si>
  <si>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</si>
  <si>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</si>
  <si>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</si>
  <si>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</si>
  <si>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</si>
  <si>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</si>
  <si>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</si>
  <si>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</si>
  <si>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</si>
  <si>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</si>
  <si>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</si>
  <si>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</si>
  <si>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</si>
  <si>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</si>
  <si>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</si>
  <si>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</si>
  <si>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</si>
  <si>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</si>
  <si>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</si>
  <si>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</si>
  <si>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</si>
  <si>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</si>
  <si>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</si>
  <si>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</si>
  <si>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</si>
  <si>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</si>
  <si>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</si>
  <si>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</si>
  <si>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</si>
  <si>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</si>
  <si>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</si>
  <si>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</si>
  <si>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</si>
  <si>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</si>
  <si>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</si>
  <si>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</si>
  <si>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</si>
  <si>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</si>
  <si>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</si>
  <si>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</si>
  <si>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</si>
  <si>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</si>
  <si>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</si>
  <si>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</si>
  <si>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</si>
  <si>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</si>
  <si>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</si>
  <si>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</si>
  <si>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</si>
  <si>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</si>
  <si>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</si>
  <si>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</si>
  <si>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</si>
  <si>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</si>
  <si>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</si>
  <si>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</si>
  <si>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</si>
  <si>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</si>
  <si>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</si>
  <si>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</si>
  <si>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</si>
  <si>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</si>
  <si>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</si>
  <si>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</si>
  <si>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</si>
  <si>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</si>
  <si>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</si>
  <si>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</si>
  <si>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</si>
  <si>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</si>
  <si>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</si>
  <si>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</si>
  <si>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</si>
  <si>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</si>
  <si>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</si>
  <si>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</si>
  <si>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</si>
  <si>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</si>
  <si>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</si>
  <si>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</si>
  <si>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</si>
  <si>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</si>
  <si>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</si>
  <si>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</si>
  <si>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</si>
  <si>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</si>
  <si>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</si>
  <si>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</si>
  <si>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</si>
  <si>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</si>
  <si>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</si>
  <si>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</si>
  <si>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</si>
  <si>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</si>
  <si>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</si>
  <si>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</si>
  <si>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</si>
  <si>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</si>
  <si>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</si>
  <si>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</si>
  <si>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</si>
  <si>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</si>
  <si>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</si>
  <si>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</si>
  <si>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</si>
  <si>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</si>
  <si>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</si>
  <si>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</si>
  <si>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</si>
  <si>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</si>
  <si>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</si>
  <si>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</si>
  <si>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</si>
  <si>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</si>
  <si>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</si>
  <si>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</si>
  <si>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</si>
  <si>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</si>
  <si>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</si>
  <si>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</si>
  <si>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</si>
  <si>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</si>
  <si>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</si>
  <si>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</si>
  <si>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</si>
  <si>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</si>
  <si>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</si>
  <si>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</si>
  <si>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</si>
  <si>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</si>
  <si>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</si>
  <si>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</si>
  <si>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</si>
  <si>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</si>
  <si>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</si>
  <si>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</si>
  <si>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</si>
  <si>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</si>
  <si>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</si>
  <si>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</si>
  <si>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</si>
  <si>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</si>
  <si>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</si>
  <si>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</si>
  <si>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</si>
  <si>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</si>
  <si>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</si>
  <si>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</si>
  <si>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</si>
  <si>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</si>
  <si>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</si>
  <si>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</si>
  <si>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</si>
  <si>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</si>
  <si>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</si>
  <si>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</si>
  <si>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</si>
  <si>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</si>
  <si>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</si>
  <si>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</si>
  <si>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</si>
  <si>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</si>
  <si>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</si>
  <si>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</si>
  <si>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</si>
  <si>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</si>
  <si>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</si>
  <si>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</si>
  <si>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</si>
  <si>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</si>
  <si>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</si>
  <si>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</si>
  <si>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</si>
  <si>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</si>
  <si>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</si>
  <si>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</si>
  <si>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</si>
  <si>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</si>
  <si>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</si>
  <si>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</si>
  <si>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</si>
  <si>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</si>
  <si>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</si>
  <si>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</si>
  <si>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</si>
  <si>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</si>
  <si>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</si>
  <si>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</si>
  <si>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</si>
  <si>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</si>
  <si>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</si>
  <si>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</si>
  <si>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</si>
  <si>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</si>
  <si>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</si>
  <si>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</si>
  <si>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</si>
  <si>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</si>
  <si>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</si>
  <si>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</si>
  <si>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</si>
  <si>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</si>
  <si>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</si>
  <si>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</si>
  <si>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</si>
  <si>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</si>
  <si>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</si>
  <si>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</si>
  <si>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</si>
  <si>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</si>
  <si>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</si>
  <si>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</si>
  <si>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</si>
  <si>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</si>
  <si>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</si>
  <si>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</si>
  <si>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</si>
  <si>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</si>
  <si>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</si>
  <si>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</si>
  <si>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</si>
  <si>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</si>
  <si>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</si>
  <si>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</si>
  <si>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</si>
  <si>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</si>
  <si>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</si>
  <si>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</si>
  <si>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</si>
  <si>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</si>
  <si>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</si>
  <si>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</si>
  <si>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</si>
  <si>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</si>
  <si>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</si>
  <si>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</si>
  <si>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</si>
  <si>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</si>
  <si>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</si>
  <si>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</si>
  <si>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</si>
  <si>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</si>
  <si>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</si>
  <si>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</si>
  <si>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</si>
  <si>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</si>
  <si>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</si>
  <si>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</si>
  <si>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</si>
  <si>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</si>
  <si>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</si>
  <si>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</si>
  <si>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</si>
  <si>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</si>
  <si>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</si>
  <si>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</si>
  <si>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</si>
  <si>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</si>
  <si>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</si>
  <si>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</si>
  <si>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</si>
  <si>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</si>
  <si>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</si>
  <si>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</si>
  <si>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</si>
  <si>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</si>
  <si>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</si>
  <si>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</si>
  <si>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</si>
  <si>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</si>
  <si>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</si>
  <si>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</si>
  <si>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</si>
  <si>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</si>
  <si>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</si>
  <si>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</si>
  <si>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</si>
  <si>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</si>
  <si>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</si>
  <si>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</si>
  <si>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</si>
  <si>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</si>
  <si>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</si>
  <si>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</si>
  <si>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</si>
  <si>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</si>
  <si>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</si>
  <si>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</si>
  <si>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</si>
  <si>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</si>
  <si>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</si>
  <si>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</si>
  <si>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</si>
  <si>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</si>
  <si>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</si>
  <si>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</si>
  <si>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</si>
  <si>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</si>
  <si>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</si>
  <si>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</si>
  <si>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</si>
  <si>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</si>
  <si>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</si>
  <si>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</si>
  <si>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</si>
  <si>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</si>
  <si>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</si>
  <si>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</si>
  <si>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</si>
  <si>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</si>
  <si>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</si>
  <si>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</si>
  <si>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</si>
  <si>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</si>
  <si>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</si>
  <si>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</si>
  <si>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</si>
  <si>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</si>
  <si>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</si>
  <si>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</si>
  <si>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</si>
  <si>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</si>
  <si>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</si>
  <si>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</si>
  <si>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</si>
  <si>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</si>
  <si>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</si>
  <si>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</si>
  <si>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</si>
  <si>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</si>
  <si>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</si>
  <si>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</si>
  <si>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</si>
  <si>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</si>
  <si>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</si>
  <si>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</si>
  <si>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</si>
  <si>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</si>
  <si>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</si>
  <si>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</si>
  <si>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</si>
  <si>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</si>
  <si>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</si>
  <si>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</si>
  <si>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</si>
  <si>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</si>
  <si>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</si>
  <si>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</si>
  <si>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</si>
  <si>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</si>
  <si>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</si>
  <si>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</si>
  <si>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</si>
  <si>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</si>
  <si>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</si>
  <si>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</si>
  <si>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</si>
  <si>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</si>
  <si>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</si>
  <si>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</si>
  <si>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</si>
  <si>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</si>
  <si>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</si>
  <si>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</si>
  <si>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</si>
  <si>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</si>
  <si>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</si>
  <si>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</si>
  <si>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</si>
  <si>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</si>
  <si>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</si>
  <si>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</si>
  <si>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</si>
  <si>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</si>
  <si>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</si>
  <si>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</si>
  <si>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</si>
  <si>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</si>
  <si>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</si>
  <si>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</si>
  <si>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</si>
  <si>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</si>
  <si>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</si>
  <si>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</si>
  <si>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</si>
  <si>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</si>
  <si>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</si>
  <si>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</si>
  <si>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</si>
  <si>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</si>
  <si>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</si>
  <si>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</si>
  <si>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</si>
  <si>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</si>
  <si>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</si>
  <si>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</si>
  <si>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</si>
  <si>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</si>
  <si>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</si>
  <si>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</si>
  <si>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</si>
  <si>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</si>
  <si>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</si>
  <si>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</si>
  <si>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</si>
  <si>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</si>
  <si>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</si>
  <si>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</si>
  <si>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</si>
  <si>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</si>
  <si>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</si>
  <si>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</si>
  <si>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</si>
  <si>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</si>
  <si>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</si>
  <si>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</si>
  <si>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</si>
  <si>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</si>
  <si>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</si>
  <si>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</si>
  <si>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</si>
  <si>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</si>
  <si>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</si>
  <si>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</si>
  <si>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</si>
  <si>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</si>
  <si>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</si>
  <si>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</si>
  <si>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</si>
  <si>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</si>
  <si>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</si>
  <si>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</si>
  <si>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</si>
  <si>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</si>
  <si>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</si>
  <si>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</si>
  <si>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</si>
  <si>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</si>
  <si>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</si>
  <si>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</si>
  <si>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</si>
  <si>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</si>
  <si>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</si>
  <si>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</si>
  <si>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</si>
  <si>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</si>
  <si>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</si>
  <si>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</si>
  <si>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</si>
  <si>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</si>
  <si>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</si>
  <si>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</si>
  <si>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</si>
  <si>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</si>
  <si>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</si>
  <si>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</si>
  <si>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</si>
  <si>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</si>
  <si>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</si>
  <si>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</si>
  <si>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</si>
  <si>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</si>
  <si>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</si>
  <si>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</si>
  <si>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</si>
  <si>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</si>
  <si>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</si>
  <si>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</si>
  <si>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</si>
  <si>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</si>
  <si>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</si>
  <si>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</si>
  <si>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</si>
  <si>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</si>
  <si>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</si>
  <si>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</si>
  <si>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</si>
  <si>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</si>
  <si>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</si>
  <si>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</si>
  <si>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</si>
  <si>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</si>
  <si>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</si>
  <si>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</si>
  <si>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</si>
  <si>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</si>
  <si>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</si>
  <si>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</si>
  <si>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</si>
  <si>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</si>
  <si>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</si>
  <si>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</si>
  <si>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</si>
  <si>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</si>
  <si>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</si>
  <si>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</si>
  <si>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</si>
  <si>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</si>
  <si>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</si>
  <si>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</si>
  <si>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</si>
  <si>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</si>
  <si>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</si>
  <si>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</si>
  <si>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</si>
  <si>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</si>
  <si>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</si>
  <si>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</si>
  <si>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</si>
  <si>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</si>
  <si>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</si>
  <si>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</si>
  <si>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</si>
  <si>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</si>
  <si>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</si>
  <si>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</si>
  <si>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</si>
  <si>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</si>
  <si>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</si>
  <si>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</si>
  <si>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</si>
  <si>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</si>
  <si>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</si>
  <si>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</si>
  <si>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</si>
  <si>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</si>
  <si>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</si>
  <si>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</si>
  <si>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</si>
  <si>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</si>
  <si>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</si>
  <si>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</si>
  <si>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</si>
  <si>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</si>
  <si>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</si>
  <si>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</si>
  <si>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</si>
  <si>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</si>
  <si>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</si>
  <si>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</si>
  <si>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</si>
  <si>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</si>
  <si>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</si>
  <si>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</si>
  <si>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</si>
  <si>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</si>
  <si>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</si>
  <si>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</si>
  <si>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</si>
  <si>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</si>
  <si>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</si>
  <si>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</si>
  <si>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</si>
  <si>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</si>
  <si>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</si>
  <si>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</si>
  <si>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</si>
  <si>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</si>
  <si>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</si>
  <si>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</si>
  <si>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</si>
  <si>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</si>
  <si>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</si>
  <si>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</si>
  <si>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</si>
  <si>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</si>
  <si>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</si>
  <si>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</si>
  <si>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</si>
  <si>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</si>
  <si>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</si>
  <si>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</si>
  <si>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</si>
  <si>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</si>
  <si>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</si>
  <si>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</si>
  <si>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</si>
  <si>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</si>
  <si>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</si>
  <si>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</si>
  <si>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</si>
  <si>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</si>
  <si>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</si>
  <si>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</si>
  <si>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</si>
  <si>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</si>
  <si>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</si>
  <si>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</si>
  <si>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</si>
  <si>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</si>
  <si>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</si>
  <si>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</si>
  <si>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</si>
  <si>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</si>
  <si>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</si>
  <si>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</si>
  <si>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</si>
  <si>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</si>
  <si>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</si>
  <si>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</si>
  <si>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</si>
  <si>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</si>
  <si>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</si>
  <si>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</si>
  <si>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</si>
  <si>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</si>
  <si>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</si>
  <si>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</si>
  <si>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</si>
  <si>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</si>
  <si>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</si>
  <si>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</si>
  <si>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</si>
  <si>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</si>
  <si>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</si>
  <si>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</si>
  <si>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</si>
  <si>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</si>
  <si>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</si>
  <si>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</si>
  <si>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</si>
  <si>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</si>
  <si>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</si>
  <si>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</si>
  <si>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</si>
  <si>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</si>
  <si>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</si>
  <si>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</si>
  <si>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</si>
  <si>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</si>
  <si>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</si>
  <si>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</si>
  <si>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</si>
  <si>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</si>
  <si>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</si>
  <si>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</si>
  <si>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</si>
  <si>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</si>
  <si>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</si>
  <si>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</si>
  <si>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</si>
  <si>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</si>
  <si>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</si>
  <si>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</si>
  <si>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</si>
  <si>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</si>
  <si>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</si>
  <si>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</si>
  <si>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</si>
  <si>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</si>
  <si>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</si>
  <si>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</si>
  <si>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</si>
  <si>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</si>
  <si>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</si>
  <si>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</si>
  <si>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</si>
  <si>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</si>
  <si>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</si>
  <si>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</si>
  <si>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</si>
  <si>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</si>
  <si>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</si>
  <si>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</si>
  <si>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</si>
  <si>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</si>
  <si>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</si>
  <si>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</si>
  <si>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</si>
  <si>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</si>
  <si>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</si>
  <si>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</si>
  <si>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</si>
  <si>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</si>
  <si>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</si>
  <si>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</si>
  <si>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</si>
  <si>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</si>
  <si>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</si>
  <si>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</si>
  <si>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</si>
  <si>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</si>
  <si>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</si>
  <si>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</si>
  <si>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</si>
  <si>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</si>
  <si>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</si>
  <si>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</si>
  <si>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</si>
  <si>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</si>
  <si>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</si>
  <si>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</si>
  <si>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</si>
  <si>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</si>
  <si>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</si>
  <si>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</si>
  <si>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</si>
  <si>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</si>
  <si>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</si>
  <si>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</si>
  <si>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</si>
  <si>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</si>
  <si>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</si>
  <si>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</si>
  <si>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</si>
  <si>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</si>
  <si>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</si>
  <si>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</si>
  <si>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</si>
  <si>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</si>
  <si>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</si>
  <si>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</si>
  <si>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</si>
  <si>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</si>
  <si>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</si>
  <si>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</si>
  <si>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</si>
  <si>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</si>
  <si>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</si>
  <si>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</si>
  <si>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</si>
  <si>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</si>
  <si>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</si>
  <si>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</si>
  <si>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</si>
  <si>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</si>
  <si>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</si>
  <si>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</si>
  <si>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</si>
  <si>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</si>
  <si>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</si>
  <si>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</si>
  <si>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</si>
  <si>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</si>
  <si>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</si>
  <si>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</si>
  <si>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</si>
  <si>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</si>
  <si>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</si>
  <si>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</si>
  <si>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</si>
  <si>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</si>
  <si>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</si>
  <si>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</si>
  <si>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</si>
  <si>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</si>
  <si>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</si>
  <si>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</si>
  <si>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</si>
  <si>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</si>
  <si>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</si>
  <si>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</si>
  <si>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</si>
  <si>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</si>
  <si>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</si>
  <si>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</si>
  <si>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</si>
  <si>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</si>
  <si>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</si>
  <si>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</si>
  <si>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</si>
  <si>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</si>
  <si>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</si>
  <si>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</si>
  <si>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</si>
  <si>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</si>
  <si>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</si>
  <si>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</si>
  <si>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</si>
  <si>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</si>
  <si>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</si>
  <si>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</si>
  <si>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</si>
  <si>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</si>
  <si>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</si>
  <si>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</si>
  <si>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</si>
  <si>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</si>
  <si>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</si>
  <si>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</si>
  <si>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</si>
  <si>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</si>
  <si>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</si>
  <si>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</si>
  <si>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</si>
  <si>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</si>
  <si>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</si>
  <si>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</si>
  <si>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</si>
  <si>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</si>
  <si>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</si>
  <si>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</si>
  <si>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</si>
  <si>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</si>
  <si>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</si>
  <si>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</si>
  <si>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</si>
  <si>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</si>
  <si>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</si>
  <si>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</si>
  <si>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</si>
  <si>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</si>
  <si>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</si>
  <si>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</si>
  <si>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</si>
  <si>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</si>
  <si>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</si>
  <si>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</si>
  <si>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</si>
  <si>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</si>
  <si>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</si>
  <si>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</si>
  <si>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</si>
  <si>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</si>
  <si>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</si>
  <si>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</si>
  <si>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</si>
  <si>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</si>
  <si>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</si>
  <si>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</si>
  <si>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</si>
  <si>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</si>
  <si>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</si>
  <si>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</si>
  <si>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</si>
  <si>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</si>
  <si>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</si>
  <si>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</si>
  <si>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</si>
  <si>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</si>
  <si>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</si>
  <si>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</si>
  <si>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</si>
  <si>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</si>
  <si>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</si>
  <si>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</si>
  <si>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</si>
  <si>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</si>
  <si>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</si>
  <si>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</si>
  <si>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</si>
  <si>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</si>
  <si>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</si>
  <si>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</si>
  <si>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</si>
  <si>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</si>
  <si>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</si>
  <si>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</si>
  <si>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</si>
  <si>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</si>
  <si>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</si>
  <si>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</si>
  <si>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</si>
  <si>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</si>
  <si>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</si>
  <si>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</si>
  <si>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</si>
  <si>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</si>
  <si>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</si>
  <si>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</si>
  <si>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</si>
  <si>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</si>
  <si>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</si>
  <si>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</si>
  <si>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</si>
  <si>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</si>
  <si>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</si>
  <si>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</si>
  <si>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</si>
  <si>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</si>
  <si>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</si>
  <si>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</si>
  <si>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</si>
  <si>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</si>
  <si>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</si>
  <si>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</si>
  <si>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</si>
  <si>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</si>
  <si>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</si>
  <si>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</si>
  <si>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</si>
  <si>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</si>
  <si>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</si>
  <si>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</si>
  <si>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</si>
  <si>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</si>
  <si>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</si>
  <si>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</si>
  <si>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</si>
  <si>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</si>
  <si>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</si>
  <si>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</si>
  <si>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</si>
  <si>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</si>
  <si>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</si>
  <si>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</si>
  <si>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</si>
  <si>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</si>
  <si>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</si>
  <si>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</si>
  <si>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</si>
  <si>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</si>
  <si>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</si>
  <si>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</si>
  <si>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</si>
  <si>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</si>
  <si>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</si>
  <si>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</si>
  <si>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</si>
  <si>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</si>
  <si>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</si>
  <si>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</si>
  <si>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</si>
  <si>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</si>
  <si>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</si>
  <si>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</si>
  <si>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</si>
  <si>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</si>
  <si>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</si>
  <si>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</si>
  <si>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</si>
  <si>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</si>
  <si>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</si>
  <si>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</si>
  <si>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</si>
  <si>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</si>
  <si>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</si>
  <si>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</si>
  <si>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</si>
  <si>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</si>
  <si>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</si>
  <si>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</si>
  <si>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</si>
  <si>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</si>
  <si>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</si>
  <si>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</si>
  <si>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</si>
  <si>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</si>
  <si>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</si>
  <si>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</si>
  <si>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</si>
  <si>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</si>
  <si>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</si>
  <si>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</si>
  <si>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</si>
  <si>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</si>
  <si>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</si>
  <si>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</si>
  <si>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</si>
  <si>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</si>
  <si>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</si>
  <si>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</si>
  <si>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</si>
  <si>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</si>
  <si>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</si>
  <si>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</si>
  <si>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</si>
  <si>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</si>
  <si>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</si>
  <si>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</si>
  <si>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</si>
  <si>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</si>
  <si>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</si>
  <si>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</si>
  <si>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</si>
  <si>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</si>
  <si>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</si>
  <si>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</si>
  <si>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</si>
  <si>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</si>
  <si>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</si>
  <si>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</si>
  <si>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</si>
  <si>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</si>
  <si>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</si>
  <si>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</si>
  <si>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</si>
  <si>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</si>
  <si>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</si>
  <si>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</si>
  <si>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</si>
  <si>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</si>
  <si>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</si>
  <si>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</si>
  <si>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</si>
  <si>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</si>
  <si>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</si>
  <si>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</si>
  <si>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</si>
  <si>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</si>
  <si>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</si>
  <si>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</si>
  <si>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</si>
  <si>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</si>
  <si>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</si>
  <si>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</si>
  <si>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</si>
  <si>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</si>
  <si>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</si>
  <si>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</si>
  <si>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</si>
  <si>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</si>
  <si>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</si>
  <si>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</si>
  <si>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</si>
  <si>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</si>
  <si>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</si>
  <si>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</si>
  <si>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</si>
  <si>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</si>
  <si>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</si>
  <si>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</si>
  <si>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</si>
  <si>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</si>
  <si>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</si>
  <si>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</si>
  <si>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</si>
  <si>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</si>
  <si>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</si>
  <si>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</si>
  <si>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</si>
  <si>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</si>
  <si>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</si>
  <si>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</si>
  <si>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</si>
  <si>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</si>
  <si>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</si>
  <si>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</si>
  <si>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</si>
  <si>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</si>
  <si>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</si>
  <si>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</si>
  <si>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</si>
  <si>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</si>
  <si>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</si>
  <si>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</si>
  <si>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</si>
  <si>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</si>
  <si>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</si>
  <si>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</si>
  <si>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</si>
  <si>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</si>
  <si>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</si>
  <si>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</si>
  <si>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</si>
  <si>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</si>
  <si>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</si>
  <si>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</si>
  <si>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</si>
  <si>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</si>
  <si>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</si>
  <si>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</si>
  <si>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</si>
  <si>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</si>
  <si>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</si>
  <si>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</si>
  <si>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</si>
  <si>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</si>
  <si>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</si>
  <si>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</si>
  <si>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</si>
  <si>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</si>
  <si>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</si>
  <si>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</si>
  <si>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</si>
  <si>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</si>
  <si>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</si>
  <si>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</si>
  <si>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</si>
  <si>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</si>
  <si>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</si>
  <si>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</si>
  <si>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</si>
  <si>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</si>
  <si>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</si>
  <si>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</si>
  <si>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</si>
  <si>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</si>
  <si>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</si>
  <si>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</si>
  <si>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</si>
  <si>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</si>
  <si>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</si>
  <si>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</si>
  <si>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</si>
  <si>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</si>
  <si>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</si>
  <si>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</si>
  <si>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</si>
  <si>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</si>
  <si>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</si>
  <si>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</si>
  <si>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</si>
  <si>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</si>
  <si>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</si>
  <si>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</si>
  <si>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</si>
  <si>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</si>
  <si>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</si>
  <si>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</si>
  <si>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</si>
  <si>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</si>
  <si>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</si>
  <si>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</si>
  <si>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</si>
  <si>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</si>
  <si>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</si>
  <si>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</si>
  <si>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</si>
  <si>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</si>
  <si>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</si>
  <si>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</si>
  <si>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</si>
  <si>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</si>
  <si>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</si>
  <si>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</si>
  <si>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</si>
  <si>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</si>
  <si>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</si>
  <si>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</si>
  <si>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</si>
  <si>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</si>
  <si>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</si>
  <si>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</si>
  <si>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</si>
  <si>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</si>
  <si>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</si>
  <si>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</si>
  <si>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</si>
  <si>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</si>
  <si>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</si>
  <si>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</si>
  <si>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</si>
  <si>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</si>
  <si>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</si>
  <si>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</si>
  <si>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</si>
  <si>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</si>
  <si>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</si>
  <si>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</si>
  <si>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</si>
  <si>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</si>
  <si>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</si>
  <si>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</si>
  <si>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</si>
  <si>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</si>
  <si>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</si>
  <si>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</si>
  <si>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</si>
  <si>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</si>
  <si>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</si>
  <si>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</si>
  <si>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</si>
  <si>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</si>
  <si>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</si>
  <si>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</si>
  <si>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</si>
  <si>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</si>
  <si>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</si>
  <si>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</si>
  <si>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</si>
  <si>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</si>
  <si>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</si>
  <si>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</si>
  <si>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</si>
  <si>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</si>
  <si>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</si>
  <si>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</si>
  <si>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</si>
  <si>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</si>
  <si>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</si>
  <si>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</si>
  <si>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</si>
  <si>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</si>
  <si>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</si>
  <si>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</si>
  <si>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</si>
  <si>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</si>
  <si>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</si>
  <si>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</si>
  <si>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</si>
  <si>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</si>
  <si>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</si>
  <si>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</si>
  <si>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</si>
  <si>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</si>
  <si>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</si>
  <si>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</si>
  <si>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</si>
  <si>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</si>
  <si>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</si>
  <si>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</si>
  <si>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</si>
  <si>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</si>
  <si>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</si>
  <si>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</si>
  <si>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</si>
  <si>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</si>
  <si>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</si>
  <si>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</si>
  <si>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</si>
  <si>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</si>
  <si>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</si>
  <si>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</si>
  <si>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</si>
  <si>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</si>
  <si>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</si>
  <si>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</si>
  <si>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</si>
  <si>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</si>
  <si>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</si>
  <si>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</si>
  <si>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</si>
  <si>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</si>
  <si>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</si>
  <si>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</si>
  <si>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</si>
  <si>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</si>
  <si>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</si>
  <si>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</si>
  <si>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</si>
  <si>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</si>
  <si>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</si>
  <si>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</si>
  <si>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</si>
  <si>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</si>
  <si>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</si>
  <si>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</si>
  <si>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</si>
  <si>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</si>
  <si>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</si>
  <si>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</si>
  <si>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</si>
  <si>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</si>
  <si>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</si>
  <si>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</si>
  <si>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</si>
  <si>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</si>
  <si>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</si>
  <si>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</si>
  <si>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</si>
  <si>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</si>
  <si>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</si>
  <si>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</si>
  <si>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</si>
  <si>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</si>
  <si>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</si>
  <si>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</si>
  <si>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</si>
  <si>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</si>
  <si>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</si>
  <si>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</si>
  <si>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</si>
  <si>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</si>
  <si>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</si>
  <si>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</si>
  <si>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</si>
  <si>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</si>
  <si>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</si>
  <si>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</si>
  <si>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</si>
  <si>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</si>
  <si>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</si>
  <si>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</si>
  <si>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</si>
  <si>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</si>
  <si>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</si>
  <si>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</si>
  <si>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</si>
  <si>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</si>
  <si>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</si>
  <si>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</si>
  <si>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</si>
  <si>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</si>
  <si>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</si>
  <si>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</si>
  <si>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</si>
  <si>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</si>
  <si>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</si>
  <si>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</si>
  <si>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</si>
  <si>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</si>
  <si>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</si>
  <si>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</si>
  <si>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</si>
  <si>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</si>
  <si>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</si>
  <si>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</si>
  <si>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</si>
  <si>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</si>
  <si>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</si>
  <si>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</si>
  <si>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</si>
  <si>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</si>
  <si>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</si>
  <si>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</si>
  <si>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</si>
  <si>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</si>
  <si>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</si>
  <si>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</si>
  <si>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</si>
  <si>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</si>
  <si>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</si>
  <si>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</si>
  <si>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</si>
  <si>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</si>
  <si>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</si>
  <si>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</si>
  <si>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</si>
  <si>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</si>
  <si>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</si>
  <si>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</si>
  <si>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</si>
  <si>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</si>
  <si>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</si>
  <si>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</si>
  <si>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</si>
  <si>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</si>
  <si>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</si>
  <si>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</si>
  <si>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</si>
  <si>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</si>
  <si>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</si>
  <si>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</si>
  <si>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</si>
  <si>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</si>
  <si>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</si>
  <si>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</si>
  <si>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</si>
  <si>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</si>
  <si>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</si>
  <si>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</si>
  <si>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</si>
  <si>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</si>
  <si>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</si>
  <si>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</si>
  <si>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</si>
  <si>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</si>
  <si>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</si>
  <si>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</si>
  <si>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</si>
  <si>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</si>
  <si>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</si>
  <si>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</si>
  <si>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</si>
  <si>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</si>
  <si>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</si>
  <si>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</si>
  <si>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</si>
  <si>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</si>
  <si>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</si>
  <si>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</si>
  <si>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</si>
  <si>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</si>
  <si>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</si>
  <si>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</si>
  <si>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</si>
  <si>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</si>
  <si>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</si>
  <si>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</si>
  <si>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</si>
  <si>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</si>
  <si>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</si>
  <si>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</si>
  <si>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</si>
  <si>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</si>
  <si>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</si>
  <si>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</si>
  <si>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</si>
  <si>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</si>
  <si>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</si>
  <si>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</si>
  <si>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</si>
  <si>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</si>
  <si>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</si>
  <si>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</si>
  <si>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</si>
  <si>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</si>
  <si>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</si>
  <si>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</si>
  <si>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</si>
  <si>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</si>
  <si>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</si>
  <si>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</si>
  <si>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</si>
  <si>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</si>
  <si>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</si>
  <si>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</si>
  <si>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</si>
  <si>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</si>
  <si>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</si>
  <si>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</si>
  <si>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</si>
  <si>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</si>
  <si>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</si>
  <si>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</si>
  <si>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</si>
  <si>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</si>
  <si>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</si>
  <si>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</si>
  <si>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</si>
  <si>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</si>
  <si>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</si>
  <si>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</si>
  <si>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</si>
  <si>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</si>
  <si>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</si>
  <si>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</si>
  <si>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</si>
  <si>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</si>
  <si>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</si>
  <si>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</si>
  <si>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</si>
  <si>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</si>
  <si>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</si>
  <si>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</si>
  <si>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</si>
  <si>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</si>
  <si>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</si>
  <si>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</si>
  <si>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</si>
  <si>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</si>
  <si>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</si>
  <si>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</si>
  <si>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</si>
  <si>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</si>
  <si>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</si>
  <si>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</si>
  <si>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</si>
  <si>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</si>
  <si>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</si>
  <si>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</si>
  <si>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</si>
  <si>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</si>
  <si>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</si>
  <si>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</si>
  <si>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</si>
  <si>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</si>
  <si>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</si>
  <si>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</si>
  <si>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</si>
  <si>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</si>
  <si>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</si>
  <si>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</si>
  <si>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</si>
  <si>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</si>
  <si>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</si>
  <si>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</si>
  <si>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</si>
  <si>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</si>
  <si>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</si>
  <si>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</si>
  <si>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</si>
  <si>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</si>
  <si>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</si>
  <si>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</si>
  <si>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</si>
  <si>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</si>
  <si>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</si>
  <si>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</si>
  <si>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</si>
  <si>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</si>
  <si>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</si>
  <si>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</si>
  <si>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</si>
  <si>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</si>
  <si>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</si>
  <si>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</si>
  <si>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</si>
  <si>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</si>
  <si>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</si>
  <si>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</si>
  <si>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</si>
  <si>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</si>
  <si>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</si>
  <si>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</si>
  <si>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</si>
  <si>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</si>
  <si>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</si>
  <si>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</si>
  <si>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</si>
  <si>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</si>
  <si>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</si>
  <si>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</si>
  <si>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</si>
  <si>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</si>
  <si>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</si>
  <si>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</si>
  <si>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</si>
  <si>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</si>
  <si>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</si>
  <si>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</si>
  <si>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</si>
  <si>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</si>
  <si>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</si>
  <si>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</si>
  <si>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</si>
  <si>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</si>
  <si>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</si>
  <si>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</si>
  <si>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</si>
  <si>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</si>
  <si>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</si>
  <si>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</si>
  <si>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</si>
  <si>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</si>
  <si>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</si>
  <si>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</si>
  <si>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</si>
  <si>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</si>
  <si>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</si>
  <si>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</si>
  <si>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</si>
  <si>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</si>
  <si>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</si>
  <si>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</si>
  <si>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</si>
  <si>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</si>
  <si>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</si>
  <si>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</si>
  <si>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</si>
  <si>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</si>
  <si>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</si>
  <si>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</si>
  <si>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</si>
  <si>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</si>
  <si>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</si>
  <si>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</si>
  <si>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</si>
  <si>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</si>
  <si>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</si>
  <si>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</si>
  <si>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</si>
  <si>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</si>
  <si>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</si>
  <si>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</si>
  <si>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</si>
  <si>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</si>
  <si>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</si>
  <si>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</si>
  <si>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</si>
  <si>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</si>
  <si>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</si>
  <si>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</si>
  <si>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</si>
  <si>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</si>
  <si>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</si>
  <si>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</si>
  <si>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</si>
  <si>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</si>
  <si>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</si>
  <si>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</si>
  <si>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</si>
  <si>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</si>
  <si>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</si>
  <si>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</si>
  <si>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</si>
  <si>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</si>
  <si>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</si>
  <si>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</si>
  <si>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</si>
  <si>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</si>
  <si>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</si>
  <si>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</si>
  <si>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</si>
  <si>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</si>
  <si>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</si>
  <si>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</si>
  <si>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</si>
  <si>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</si>
  <si>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</si>
  <si>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</si>
  <si>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</si>
  <si>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</si>
  <si>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</si>
  <si>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</si>
  <si>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</si>
  <si>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</si>
  <si>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</si>
  <si>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</si>
  <si>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</si>
  <si>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</si>
  <si>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</si>
  <si>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</si>
  <si>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</si>
  <si>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</si>
  <si>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</si>
  <si>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</si>
  <si>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</si>
  <si>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</si>
  <si>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</si>
  <si>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</si>
  <si>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</si>
  <si>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</si>
  <si>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</si>
  <si>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</si>
  <si>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</si>
  <si>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</si>
  <si>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</si>
  <si>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</si>
  <si>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</si>
  <si>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</si>
  <si>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</si>
  <si>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</si>
  <si>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</si>
  <si>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</si>
  <si>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</si>
  <si>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</si>
  <si>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</si>
  <si>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</si>
  <si>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</si>
  <si>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</si>
  <si>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</si>
  <si>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</si>
  <si>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</si>
  <si>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</si>
  <si>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</si>
  <si>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</si>
  <si>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</si>
  <si>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</si>
  <si>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</si>
  <si>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</si>
  <si>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</si>
  <si>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</si>
  <si>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</si>
  <si>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</si>
  <si>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</si>
  <si>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</si>
  <si>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</si>
  <si>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</si>
  <si>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</si>
  <si>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</si>
  <si>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</si>
  <si>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</si>
  <si>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</si>
  <si>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</si>
  <si>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</si>
  <si>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</si>
  <si>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</si>
  <si>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</si>
  <si>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</si>
  <si>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</si>
  <si>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</si>
  <si>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</si>
  <si>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</si>
  <si>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</si>
  <si>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</si>
  <si>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</si>
  <si>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</si>
  <si>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</si>
  <si>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</si>
  <si>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</si>
  <si>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</si>
  <si>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</si>
  <si>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</si>
  <si>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</si>
  <si>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</si>
  <si>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</si>
  <si>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</si>
  <si>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</si>
  <si>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</si>
  <si>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</si>
  <si>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</si>
  <si>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</si>
  <si>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</si>
  <si>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</si>
  <si>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</si>
  <si>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</si>
  <si>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</si>
  <si>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</si>
  <si>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</si>
  <si>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</si>
  <si>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</si>
  <si>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</si>
  <si>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</si>
  <si>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</si>
  <si>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</si>
  <si>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</si>
  <si>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</si>
  <si>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</si>
  <si>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</si>
  <si>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</si>
  <si>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</si>
  <si>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</si>
  <si>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</si>
  <si>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</si>
  <si>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</si>
  <si>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</si>
  <si>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</si>
  <si>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</si>
  <si>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</si>
  <si>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</si>
  <si>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</si>
  <si>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</si>
  <si>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</si>
  <si>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</si>
  <si>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</si>
  <si>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</si>
  <si>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</si>
  <si>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</si>
  <si>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</si>
  <si>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</si>
  <si>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</si>
  <si>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</si>
  <si>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</si>
  <si>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</si>
  <si>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</si>
  <si>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</si>
  <si>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</si>
  <si>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</si>
  <si>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</si>
  <si>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</si>
  <si>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</si>
  <si>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</si>
  <si>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</si>
  <si>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</si>
  <si>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</si>
  <si>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</si>
  <si>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</si>
  <si>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</si>
  <si>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</si>
  <si>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</si>
  <si>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</si>
  <si>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</si>
  <si>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</si>
  <si>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</si>
  <si>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</si>
  <si>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</si>
  <si>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</si>
  <si>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</si>
  <si>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</si>
  <si>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</si>
  <si>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</si>
  <si>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</si>
  <si>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</si>
  <si>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</si>
  <si>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</si>
  <si>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</si>
  <si>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</si>
  <si>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</si>
  <si>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</si>
  <si>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</si>
  <si>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</si>
  <si>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</si>
  <si>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</si>
  <si>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</si>
  <si>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</si>
  <si>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</si>
  <si>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</si>
  <si>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</si>
  <si>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</si>
  <si>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</si>
  <si>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</si>
  <si>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</si>
  <si>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</si>
  <si>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</si>
  <si>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</si>
  <si>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</si>
  <si>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</si>
  <si>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</si>
  <si>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</si>
  <si>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</si>
  <si>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</si>
  <si>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</si>
  <si>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</si>
  <si>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</si>
  <si>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</si>
  <si>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</si>
  <si>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</si>
  <si>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</si>
  <si>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</si>
  <si>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</si>
  <si>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</si>
  <si>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</si>
  <si>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</si>
  <si>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</si>
  <si>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</si>
  <si>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</si>
  <si>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</si>
  <si>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</si>
  <si>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</si>
  <si>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</si>
  <si>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</si>
  <si>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</si>
  <si>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</si>
  <si>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</si>
  <si>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</si>
  <si>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</si>
  <si>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</si>
  <si>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</si>
  <si>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</si>
  <si>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</si>
  <si>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</si>
  <si>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</si>
  <si>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</si>
  <si>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</si>
  <si>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</si>
  <si>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</si>
  <si>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</si>
  <si>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</si>
  <si>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</si>
  <si>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</si>
  <si>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</si>
  <si>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</si>
  <si>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</si>
  <si>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</si>
  <si>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</si>
  <si>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</si>
  <si>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</si>
  <si>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</si>
  <si>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</si>
  <si>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</si>
  <si>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</si>
  <si>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</si>
  <si>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</si>
  <si>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</si>
  <si>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</si>
  <si>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</si>
  <si>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</si>
  <si>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</si>
  <si>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</si>
  <si>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</si>
  <si>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</si>
  <si>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</si>
  <si>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</si>
  <si>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</si>
  <si>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</si>
  <si>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</si>
  <si>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</si>
  <si>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</si>
  <si>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</si>
  <si>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</si>
  <si>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</si>
  <si>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</si>
  <si>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</si>
  <si>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</si>
  <si>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</si>
  <si>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</si>
  <si>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</si>
  <si>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</si>
  <si>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</si>
  <si>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</si>
  <si>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</si>
  <si>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</si>
  <si>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</si>
  <si>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</si>
  <si>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</si>
  <si>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</si>
  <si>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</si>
  <si>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</si>
  <si>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</si>
  <si>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</si>
  <si>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</si>
  <si>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</si>
  <si>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</si>
  <si>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</si>
  <si>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</si>
  <si>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</si>
  <si>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</si>
  <si>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</si>
  <si>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</si>
  <si>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</si>
  <si>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</si>
  <si>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</si>
  <si>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</si>
  <si>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</si>
  <si>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</si>
  <si>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</si>
  <si>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</si>
  <si>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</si>
  <si>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</si>
  <si>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</si>
  <si>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</si>
  <si>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</si>
  <si>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</si>
  <si>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</si>
  <si>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</si>
  <si>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</si>
  <si>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</si>
  <si>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</si>
  <si>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</si>
  <si>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</si>
  <si>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</si>
  <si>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</si>
  <si>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</si>
  <si>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</si>
  <si>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</si>
  <si>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</si>
  <si>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</si>
  <si>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</si>
  <si>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</si>
  <si>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</si>
  <si>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</si>
  <si>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</si>
  <si>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</si>
  <si>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</si>
  <si>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</si>
  <si>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</si>
  <si>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</si>
  <si>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</si>
  <si>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</si>
  <si>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</si>
  <si>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</si>
  <si>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</si>
  <si>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</si>
  <si>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</si>
  <si>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</si>
  <si>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</si>
  <si>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</si>
  <si>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</si>
  <si>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</si>
  <si>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</si>
  <si>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</si>
  <si>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</si>
  <si>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</si>
  <si>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</si>
  <si>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</si>
  <si>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</si>
  <si>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</si>
  <si>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</si>
  <si>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</si>
  <si>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</si>
  <si>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</si>
  <si>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</si>
  <si>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</si>
  <si>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</si>
  <si>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</si>
  <si>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</si>
  <si>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</si>
  <si>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</si>
  <si>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</si>
  <si>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</si>
  <si>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</si>
  <si>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</si>
  <si>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</si>
  <si>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</si>
  <si>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</si>
  <si>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</si>
  <si>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</si>
  <si>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</si>
  <si>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</si>
  <si>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</si>
  <si>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</si>
  <si>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</si>
  <si>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</si>
  <si>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</si>
  <si>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</si>
  <si>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</si>
  <si>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</si>
  <si>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</si>
  <si>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</si>
  <si>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</si>
  <si>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</si>
  <si>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</si>
  <si>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</si>
  <si>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</si>
  <si>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</si>
  <si>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</si>
  <si>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</si>
  <si>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</si>
  <si>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</si>
  <si>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</si>
  <si>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</si>
  <si>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</si>
  <si>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</si>
  <si>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</si>
  <si>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</si>
  <si>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</si>
  <si>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</si>
  <si>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</si>
  <si>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</si>
  <si>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</si>
  <si>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</si>
  <si>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</si>
  <si>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</si>
  <si>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</si>
  <si>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</si>
  <si>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</si>
  <si>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</si>
  <si>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</si>
  <si>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</si>
  <si>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</si>
  <si>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</si>
  <si>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</si>
  <si>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</si>
  <si>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</si>
  <si>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</si>
  <si>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</si>
  <si>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</si>
  <si>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</si>
  <si>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</si>
  <si>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</si>
  <si>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</si>
  <si>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</si>
  <si>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</si>
  <si>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</si>
  <si>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</si>
  <si>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</si>
  <si>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</si>
  <si>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</si>
  <si>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</si>
  <si>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</si>
  <si>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</si>
  <si>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</si>
  <si>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</si>
  <si>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</si>
  <si>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</si>
  <si>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</si>
  <si>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</si>
  <si>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</si>
  <si>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</si>
  <si>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</si>
  <si>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</si>
  <si>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</si>
  <si>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</si>
  <si>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</si>
  <si>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</si>
  <si>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</si>
  <si>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</si>
  <si>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</si>
  <si>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</si>
  <si>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</si>
  <si>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</si>
  <si>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</si>
  <si>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</si>
  <si>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</si>
  <si>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</si>
  <si>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</si>
  <si>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</si>
  <si>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</si>
  <si>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</si>
  <si>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</si>
  <si>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</si>
  <si>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</si>
  <si>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</si>
  <si>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</si>
  <si>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</si>
  <si>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</si>
  <si>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</si>
  <si>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</si>
  <si>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</si>
  <si>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</si>
  <si>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</si>
  <si>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</si>
  <si>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</si>
  <si>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</si>
  <si>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</si>
  <si>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</si>
  <si>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</si>
  <si>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</si>
  <si>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</si>
  <si>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</si>
  <si>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</si>
  <si>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</si>
  <si>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</si>
  <si>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</si>
  <si>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</si>
  <si>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</si>
  <si>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</si>
  <si>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</si>
  <si>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</si>
  <si>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</si>
  <si>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</si>
  <si>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</si>
  <si>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</si>
  <si>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</si>
  <si>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</si>
  <si>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</si>
  <si>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</si>
  <si>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</si>
  <si>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</si>
  <si>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</si>
  <si>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</si>
  <si>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</si>
  <si>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</si>
  <si>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</si>
  <si>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</si>
  <si>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</si>
  <si>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</si>
  <si>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</si>
  <si>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</si>
  <si>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</si>
  <si>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</si>
  <si>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</si>
  <si>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</si>
  <si>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</si>
  <si>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</si>
  <si>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</si>
  <si>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</si>
  <si>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</si>
  <si>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</si>
  <si>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</si>
  <si>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</si>
  <si>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</si>
  <si>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</si>
  <si>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</si>
  <si>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</si>
  <si>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</si>
  <si>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</si>
  <si>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</si>
  <si>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</si>
  <si>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</si>
  <si>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</si>
  <si>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</si>
  <si>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</si>
  <si>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</si>
  <si>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</si>
  <si>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</si>
  <si>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</si>
  <si>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</si>
  <si>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</si>
  <si>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</si>
  <si>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</si>
  <si>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</si>
  <si>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</si>
  <si>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</si>
  <si>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</si>
  <si>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</si>
  <si>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</si>
  <si>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</si>
  <si>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</si>
  <si>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</si>
  <si>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</si>
  <si>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</si>
  <si>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</si>
  <si>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</si>
  <si>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</si>
  <si>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</si>
  <si>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</si>
  <si>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</si>
  <si>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</si>
  <si>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</si>
  <si>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</si>
  <si>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</si>
  <si>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</si>
  <si>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</si>
  <si>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</si>
  <si>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</si>
  <si>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</si>
  <si>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</si>
  <si>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</si>
  <si>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</si>
  <si>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</si>
  <si>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</si>
  <si>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</si>
  <si>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</si>
  <si>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</si>
  <si>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</si>
  <si>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</si>
  <si>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</si>
  <si>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</si>
  <si>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</si>
  <si>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</si>
  <si>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</si>
  <si>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</si>
  <si>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</si>
  <si>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</si>
  <si>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</si>
  <si>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</si>
  <si>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</si>
  <si>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</si>
  <si>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</si>
  <si>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</si>
  <si>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</si>
  <si>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</si>
  <si>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</si>
  <si>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</si>
  <si>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</si>
  <si>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</si>
  <si>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</si>
  <si>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</si>
  <si>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</si>
  <si>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</si>
  <si>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</si>
  <si>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</si>
  <si>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</si>
  <si>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</si>
  <si>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</si>
  <si>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</si>
  <si>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</si>
  <si>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</si>
  <si>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</si>
  <si>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</si>
  <si>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</si>
  <si>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</si>
  <si>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</si>
  <si>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</si>
  <si>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</si>
  <si>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</si>
  <si>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</si>
  <si>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</si>
  <si>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</si>
  <si>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</si>
  <si>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</si>
  <si>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</si>
  <si>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</si>
  <si>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</si>
  <si>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</si>
  <si>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</si>
  <si>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</si>
  <si>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</si>
  <si>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</si>
  <si>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</si>
  <si>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</si>
  <si>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</si>
  <si>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</si>
  <si>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</si>
  <si>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</si>
  <si>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</si>
  <si>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</si>
  <si>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</si>
  <si>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</si>
  <si>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</si>
  <si>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</si>
  <si>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</si>
  <si>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</si>
  <si>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</si>
  <si>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</si>
  <si>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</si>
  <si>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</si>
  <si>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</si>
  <si>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</si>
  <si>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</si>
  <si>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</si>
  <si>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</si>
  <si>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</si>
  <si>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</si>
  <si>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</si>
  <si>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</si>
  <si>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</si>
  <si>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</si>
  <si>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</si>
  <si>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</si>
  <si>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</si>
  <si>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</si>
  <si>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</si>
  <si>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</si>
  <si>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</si>
  <si>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</si>
  <si>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</si>
  <si>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</si>
  <si>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</si>
  <si>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</si>
  <si>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</si>
  <si>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</si>
  <si>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</si>
  <si>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</si>
  <si>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</si>
  <si>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</si>
  <si>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</si>
  <si>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</si>
  <si>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</si>
  <si>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</si>
  <si>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</si>
  <si>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</si>
  <si>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</si>
  <si>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</si>
  <si>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</si>
  <si>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</si>
  <si>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</si>
  <si>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</si>
  <si>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</si>
  <si>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</si>
  <si>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</si>
  <si>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</si>
  <si>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</si>
  <si>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</si>
  <si>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</si>
  <si>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</si>
  <si>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</si>
  <si>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</si>
  <si>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</si>
  <si>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</si>
  <si>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</si>
  <si>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</si>
  <si>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</si>
  <si>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</si>
  <si>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</si>
  <si>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</si>
  <si>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</si>
  <si>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</si>
  <si>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</si>
  <si>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</si>
  <si>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</si>
  <si>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</si>
  <si>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</si>
  <si>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</si>
  <si>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</si>
  <si>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</si>
  <si>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</si>
  <si>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</si>
  <si>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</si>
  <si>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</si>
  <si>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</si>
  <si>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</si>
  <si>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</si>
  <si>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</si>
  <si>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</si>
  <si>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</si>
  <si>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</si>
  <si>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</si>
  <si>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</si>
  <si>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</si>
  <si>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</si>
  <si>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</si>
  <si>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</si>
  <si>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</si>
  <si>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</si>
  <si>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</si>
  <si>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</si>
  <si>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</si>
  <si>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</si>
  <si>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</si>
  <si>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</si>
  <si>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</si>
  <si>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</si>
  <si>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</si>
  <si>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</si>
  <si>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</si>
  <si>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</si>
  <si>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</si>
  <si>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</si>
  <si>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</si>
  <si>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</si>
  <si>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</si>
  <si>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</si>
  <si>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</si>
  <si>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</si>
  <si>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</si>
  <si>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</si>
  <si>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</si>
  <si>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</si>
  <si>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</si>
  <si>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</si>
  <si>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</si>
  <si>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</si>
  <si>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</si>
  <si>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</si>
  <si>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</si>
  <si>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</si>
  <si>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</si>
  <si>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</si>
  <si>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</si>
  <si>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</si>
  <si>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</si>
  <si>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</si>
  <si>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</si>
  <si>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</si>
  <si>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</si>
  <si>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</si>
  <si>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</si>
  <si>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</si>
  <si>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</si>
  <si>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</si>
  <si>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</si>
  <si>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</si>
  <si>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</si>
  <si>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</si>
  <si>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</si>
  <si>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</si>
  <si>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</si>
  <si>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</si>
  <si>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</si>
  <si>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</si>
  <si>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</si>
  <si>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</si>
  <si>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</si>
  <si>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</si>
  <si>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</si>
  <si>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</si>
  <si>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</si>
  <si>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</si>
  <si>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</si>
  <si>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</si>
  <si>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</si>
  <si>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</si>
  <si>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</si>
  <si>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</si>
  <si>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</si>
  <si>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</si>
  <si>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</si>
  <si>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</si>
  <si>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</si>
  <si>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</si>
  <si>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</si>
  <si>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</si>
  <si>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</si>
  <si>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</si>
  <si>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</si>
  <si>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</si>
  <si>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</si>
  <si>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</si>
  <si>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</si>
  <si>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</si>
  <si>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</si>
  <si>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</si>
  <si>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</si>
  <si>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</si>
  <si>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</si>
  <si>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</si>
  <si>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</si>
  <si>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</si>
  <si>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</si>
  <si>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</si>
  <si>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</si>
  <si>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</si>
  <si>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</si>
  <si>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</si>
  <si>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</si>
  <si>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</si>
  <si>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</si>
  <si>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</si>
  <si>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</si>
  <si>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</si>
  <si>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</si>
  <si>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</si>
  <si>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</si>
  <si>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</si>
  <si>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</si>
  <si>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</si>
  <si>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</si>
  <si>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</si>
  <si>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</si>
  <si>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</si>
  <si>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</si>
  <si>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</si>
  <si>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</si>
  <si>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</si>
  <si>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</si>
  <si>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</si>
  <si>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</si>
  <si>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</si>
  <si>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</si>
  <si>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</si>
  <si>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</si>
  <si>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</si>
  <si>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</si>
  <si>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</si>
  <si>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</si>
  <si>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</si>
  <si>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</si>
  <si>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</si>
  <si>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</si>
  <si>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</si>
  <si>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</si>
  <si>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</si>
  <si>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</si>
  <si>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</si>
  <si>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</si>
  <si>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</si>
  <si>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</si>
  <si>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</si>
  <si>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</si>
  <si>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</si>
  <si>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</si>
  <si>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</si>
  <si>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</si>
  <si>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</si>
  <si>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</si>
  <si>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</si>
  <si>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</si>
  <si>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</si>
  <si>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</si>
  <si>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</si>
  <si>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</si>
  <si>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</si>
  <si>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</si>
  <si>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</si>
  <si>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</si>
  <si>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</si>
  <si>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</si>
  <si>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</si>
  <si>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</si>
  <si>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</si>
  <si>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</si>
  <si>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</si>
  <si>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</si>
  <si>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</si>
  <si>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</si>
  <si>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</si>
  <si>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</si>
  <si>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</si>
  <si>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</si>
  <si>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</si>
  <si>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</si>
  <si>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</si>
  <si>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</si>
  <si>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</si>
  <si>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</si>
  <si>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</si>
  <si>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</si>
  <si>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</si>
  <si>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</si>
  <si>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</si>
  <si>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</si>
  <si>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</si>
  <si>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</si>
  <si>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</si>
  <si>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</si>
  <si>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</si>
  <si>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</si>
  <si>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</si>
  <si>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</si>
  <si>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</si>
  <si>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</si>
  <si>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</si>
  <si>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</si>
  <si>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</si>
  <si>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</si>
  <si>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</si>
  <si>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</si>
  <si>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</si>
  <si>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</si>
  <si>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</si>
  <si>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</si>
  <si>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</si>
  <si>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</si>
  <si>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</si>
  <si>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</si>
  <si>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</si>
  <si>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</si>
  <si>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</si>
  <si>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</si>
  <si>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</si>
  <si>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</si>
  <si>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</si>
  <si>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</si>
  <si>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</si>
  <si>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</si>
  <si>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</si>
  <si>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</si>
  <si>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</si>
  <si>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</si>
  <si>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</si>
  <si>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</si>
  <si>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</si>
  <si>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</si>
  <si>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</si>
  <si>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</si>
  <si>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</si>
  <si>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</si>
  <si>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</si>
  <si>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</si>
  <si>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</si>
  <si>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</si>
  <si>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</si>
  <si>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</si>
  <si>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</si>
  <si>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</si>
  <si>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</si>
  <si>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</si>
  <si>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</si>
  <si>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</si>
  <si>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</si>
  <si>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</si>
  <si>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</si>
  <si>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</si>
  <si>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</si>
  <si>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</si>
  <si>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</si>
  <si>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</si>
  <si>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</si>
  <si>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</si>
  <si>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</si>
  <si>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</si>
  <si>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</si>
  <si>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</si>
  <si>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</si>
  <si>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</si>
  <si>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</si>
  <si>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</si>
  <si>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</si>
  <si>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</si>
  <si>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</si>
  <si>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</si>
  <si>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</si>
  <si>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</si>
  <si>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</si>
  <si>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</si>
  <si>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</si>
  <si>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</si>
  <si>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</si>
  <si>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</si>
  <si>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</si>
  <si>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</si>
  <si>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</si>
  <si>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</si>
  <si>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</si>
  <si>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</si>
  <si>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</si>
  <si>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</si>
  <si>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</si>
  <si>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</si>
  <si>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</si>
  <si>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</si>
  <si>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</si>
  <si>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</si>
  <si>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</si>
  <si>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</si>
  <si>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</si>
  <si>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</si>
  <si>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</si>
  <si>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</si>
  <si>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</si>
  <si>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</si>
  <si>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</si>
  <si>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</si>
  <si>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</si>
  <si>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</si>
  <si>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</si>
  <si>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</si>
  <si>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</si>
  <si>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</si>
  <si>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</si>
  <si>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</si>
  <si>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</si>
  <si>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</si>
  <si>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</si>
  <si>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</si>
  <si>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</si>
  <si>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</si>
  <si>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</si>
  <si>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</si>
  <si>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</si>
  <si>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</si>
  <si>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</si>
  <si>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</si>
  <si>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</si>
  <si>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</si>
  <si>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</si>
  <si>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</si>
  <si>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</si>
  <si>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</si>
  <si>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</si>
  <si>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</si>
  <si>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</si>
  <si>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</si>
  <si>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</si>
  <si>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</si>
  <si>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</si>
  <si>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</si>
  <si>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</si>
  <si>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</si>
  <si>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</si>
  <si>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</si>
  <si>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</si>
  <si>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</si>
  <si>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</si>
  <si>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</si>
  <si>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</si>
  <si>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</si>
  <si>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</si>
  <si>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</si>
  <si>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</si>
  <si>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</si>
  <si>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</si>
  <si>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</si>
  <si>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</si>
  <si>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</si>
  <si>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</si>
  <si>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</si>
  <si>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</si>
  <si>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</si>
  <si>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</si>
  <si>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</si>
  <si>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</si>
  <si>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</si>
  <si>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</si>
  <si>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</si>
  <si>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</si>
  <si>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</si>
  <si>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</si>
  <si>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</si>
  <si>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</si>
  <si>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</si>
  <si>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</si>
  <si>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</si>
  <si>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</si>
  <si>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</si>
  <si>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</si>
  <si>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</si>
  <si>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</si>
  <si>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</si>
  <si>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</si>
  <si>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</si>
  <si>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</si>
  <si>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</si>
  <si>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</si>
  <si>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</si>
  <si>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</si>
  <si>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</si>
  <si>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</si>
  <si>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</si>
  <si>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</si>
  <si>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</si>
  <si>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</si>
  <si>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</si>
  <si>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</si>
  <si>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</si>
  <si>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</si>
  <si>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</si>
  <si>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</si>
  <si>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</si>
  <si>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</si>
  <si>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</si>
  <si>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</si>
  <si>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</si>
  <si>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</si>
  <si>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</si>
  <si>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</si>
  <si>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</si>
  <si>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</si>
  <si>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</si>
  <si>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</si>
  <si>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</si>
  <si>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</si>
  <si>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</si>
  <si>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</si>
  <si>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</si>
  <si>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</si>
  <si>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</si>
  <si>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</si>
  <si>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</si>
  <si>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</si>
  <si>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</si>
  <si>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</si>
  <si>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</si>
  <si>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</si>
  <si>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</si>
  <si>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</si>
  <si>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</si>
  <si>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</si>
  <si>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</si>
  <si>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</si>
  <si>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</si>
  <si>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</si>
  <si>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</si>
  <si>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</si>
  <si>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</si>
  <si>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</si>
  <si>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</si>
  <si>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</si>
  <si>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</si>
  <si>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</si>
  <si>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</si>
  <si>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</si>
  <si>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</si>
  <si>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</si>
  <si>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</si>
  <si>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</si>
  <si>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</si>
  <si>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</si>
  <si>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</si>
  <si>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</si>
  <si>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</si>
  <si>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</si>
  <si>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</si>
  <si>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</si>
  <si>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</si>
  <si>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</si>
  <si>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</si>
  <si>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</si>
  <si>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</si>
  <si>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</si>
  <si>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</si>
  <si>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</si>
  <si>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</si>
  <si>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</si>
  <si>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</si>
  <si>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</si>
  <si>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</si>
  <si>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</si>
  <si>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</si>
  <si>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</si>
  <si>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</si>
  <si>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</si>
  <si>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</si>
  <si>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</si>
  <si>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</si>
  <si>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</si>
  <si>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</si>
  <si>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</si>
  <si>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</si>
  <si>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</si>
  <si>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</si>
  <si>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</si>
  <si>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</si>
  <si>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</si>
  <si>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</si>
  <si>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</si>
  <si>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</si>
  <si>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</si>
  <si>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</si>
  <si>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</si>
  <si>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</si>
  <si>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</si>
  <si>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</si>
  <si>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</si>
  <si>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</si>
  <si>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</si>
  <si>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</si>
  <si>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</si>
  <si>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</si>
  <si>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</si>
  <si>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</si>
  <si>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</si>
  <si>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</si>
  <si>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</si>
  <si>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</si>
  <si>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</si>
  <si>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</si>
  <si>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</si>
  <si>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</si>
  <si>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</si>
  <si>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</si>
  <si>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</si>
  <si>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</si>
  <si>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</si>
  <si>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</si>
  <si>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</si>
  <si>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</si>
  <si>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</si>
  <si>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</si>
  <si>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</si>
  <si>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</si>
  <si>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</si>
  <si>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</si>
  <si>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</si>
  <si>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</si>
  <si>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</si>
  <si>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</si>
  <si>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</si>
  <si>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</si>
  <si>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</si>
  <si>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</si>
  <si>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</si>
  <si>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</si>
  <si>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</si>
  <si>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</si>
  <si>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</si>
  <si>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</si>
  <si>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</si>
  <si>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</si>
  <si>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</si>
  <si>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</si>
  <si>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</si>
  <si>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</si>
  <si>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</si>
  <si>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</si>
  <si>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</si>
  <si>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</si>
  <si>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</si>
  <si>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</si>
  <si>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</si>
  <si>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</si>
  <si>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</si>
  <si>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</si>
  <si>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</si>
  <si>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</si>
  <si>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</si>
  <si>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</si>
  <si>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</si>
  <si>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</si>
  <si>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</si>
  <si>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</si>
  <si>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</si>
  <si>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</si>
  <si>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</si>
  <si>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</si>
  <si>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</si>
  <si>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</si>
  <si>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</si>
  <si>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</si>
  <si>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</si>
  <si>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</si>
  <si>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</si>
  <si>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</si>
  <si>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</si>
  <si>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</si>
  <si>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</si>
  <si>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</si>
  <si>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</si>
  <si>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</si>
  <si>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</si>
  <si>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</si>
  <si>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</si>
  <si>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</si>
  <si>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</si>
  <si>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</si>
  <si>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</si>
  <si>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</si>
  <si>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</si>
  <si>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</si>
  <si>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</si>
  <si>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</si>
  <si>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</si>
  <si>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</si>
  <si>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</si>
  <si>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</si>
  <si>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</si>
  <si>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</si>
  <si>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</si>
  <si>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</si>
  <si>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</si>
  <si>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</si>
  <si>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</si>
  <si>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</si>
  <si>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</si>
  <si>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</si>
  <si>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</si>
  <si>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</si>
  <si>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</si>
  <si>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</si>
  <si>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</si>
  <si>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</si>
  <si>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</si>
  <si>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</si>
  <si>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</si>
  <si>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</si>
  <si>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</si>
  <si>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</si>
  <si>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</si>
  <si>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</si>
  <si>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</si>
  <si>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</si>
  <si>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</si>
  <si>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</si>
  <si>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</si>
  <si>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</si>
  <si>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</si>
  <si>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</si>
  <si>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</si>
  <si>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</si>
  <si>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</si>
  <si>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</si>
  <si>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</si>
  <si>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</si>
  <si>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</si>
  <si>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</si>
  <si>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</si>
  <si>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</si>
  <si>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</si>
  <si>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</si>
  <si>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</si>
  <si>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</si>
  <si>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</si>
  <si>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</si>
  <si>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</si>
  <si>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</si>
  <si>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</si>
  <si>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</si>
  <si>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</si>
  <si>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</si>
  <si>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</si>
  <si>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</si>
  <si>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</si>
  <si>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</si>
  <si>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</si>
  <si>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</si>
  <si>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</si>
  <si>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</si>
  <si>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</si>
  <si>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</si>
  <si>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</si>
  <si>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</si>
  <si>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</si>
  <si>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</si>
  <si>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</si>
  <si>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</si>
  <si>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</si>
  <si>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</si>
  <si>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</si>
  <si>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</si>
  <si>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</si>
  <si>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</si>
  <si>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</si>
  <si>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</si>
  <si>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</si>
  <si>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</si>
  <si>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</si>
  <si>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</si>
  <si>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</si>
  <si>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</si>
  <si>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</si>
  <si>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</si>
  <si>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</si>
  <si>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</si>
  <si>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</si>
  <si>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</si>
  <si>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</si>
  <si>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</si>
  <si>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</si>
  <si>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</si>
  <si>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</si>
  <si>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</si>
  <si>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</si>
  <si>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</si>
  <si>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</si>
  <si>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</si>
  <si>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</si>
  <si>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</si>
  <si>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</si>
  <si>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</si>
  <si>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</si>
  <si>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</si>
  <si>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</si>
  <si>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</si>
  <si>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</si>
  <si>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</si>
  <si>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</si>
  <si>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</si>
  <si>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</si>
  <si>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</si>
  <si>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</si>
  <si>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</si>
  <si>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</si>
  <si>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</si>
  <si>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</si>
  <si>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</si>
  <si>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</si>
  <si>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</si>
  <si>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</si>
  <si>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</si>
  <si>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</si>
  <si>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</si>
  <si>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</si>
  <si>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</si>
  <si>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</si>
  <si>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</si>
  <si>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</si>
  <si>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</si>
  <si>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</si>
  <si>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</si>
  <si>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</si>
  <si>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</si>
  <si>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</si>
  <si>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</si>
  <si>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</si>
  <si>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</si>
  <si>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</si>
  <si>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</si>
  <si>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</si>
  <si>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</si>
  <si>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</si>
  <si>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</si>
  <si>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</si>
  <si>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</si>
  <si>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</si>
  <si>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</si>
  <si>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</si>
  <si>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</si>
  <si>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</si>
  <si>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</si>
  <si>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</si>
  <si>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</si>
  <si>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</si>
  <si>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</si>
  <si>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</si>
  <si>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</si>
  <si>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</si>
  <si>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</si>
  <si>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</si>
  <si>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</si>
  <si>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</si>
  <si>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</si>
  <si>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</si>
  <si>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</si>
  <si>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</si>
  <si>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</si>
  <si>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</si>
  <si>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</si>
  <si>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</si>
  <si>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</si>
  <si>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</si>
  <si>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</si>
  <si>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</si>
  <si>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</si>
  <si>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</si>
  <si>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</si>
  <si>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</si>
  <si>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</si>
  <si>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</si>
  <si>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</si>
  <si>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</si>
  <si>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</si>
  <si>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</si>
  <si>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</si>
  <si>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</si>
  <si>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</si>
  <si>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</si>
  <si>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</si>
  <si>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</si>
  <si>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</si>
  <si>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</si>
  <si>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</si>
  <si>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</si>
  <si>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</si>
  <si>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</si>
  <si>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</si>
  <si>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</si>
  <si>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</si>
  <si>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</si>
  <si>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</si>
  <si>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</si>
  <si>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</si>
  <si>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</si>
  <si>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</si>
  <si>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</si>
  <si>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</si>
  <si>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</si>
  <si>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</si>
  <si>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</si>
  <si>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</si>
  <si>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</si>
  <si>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</si>
  <si>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</si>
  <si>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</si>
  <si>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</si>
  <si>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</si>
  <si>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</si>
  <si>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</si>
  <si>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</si>
  <si>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</si>
  <si>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</si>
  <si>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</si>
  <si>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</si>
  <si>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</si>
  <si>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</si>
  <si>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</si>
  <si>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</si>
  <si>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</si>
  <si>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</si>
  <si>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</si>
  <si>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</si>
  <si>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</si>
  <si>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</si>
  <si>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</si>
  <si>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</si>
  <si>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</si>
  <si>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</si>
  <si>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</si>
  <si>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</si>
  <si>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</si>
  <si>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</si>
  <si>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</si>
  <si>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</si>
  <si>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</si>
  <si>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</si>
  <si>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</si>
  <si>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</si>
  <si>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</si>
  <si>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</si>
  <si>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</si>
  <si>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</si>
  <si>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</si>
  <si>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</si>
  <si>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</si>
  <si>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</si>
  <si>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</si>
  <si>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</si>
  <si>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</si>
  <si>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</si>
  <si>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</si>
  <si>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</si>
  <si>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</si>
  <si>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</si>
  <si>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</si>
  <si>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</si>
  <si>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</si>
  <si>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</si>
  <si>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</si>
  <si>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</si>
  <si>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</si>
  <si>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</si>
  <si>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</si>
  <si>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</si>
  <si>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</si>
  <si>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</si>
  <si>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</si>
  <si>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</si>
  <si>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</si>
  <si>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</si>
  <si>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</si>
  <si>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</si>
  <si>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</si>
  <si>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</si>
  <si>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</si>
  <si>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</si>
  <si>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</si>
  <si>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</si>
  <si>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</si>
  <si>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</si>
  <si>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</si>
  <si>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</si>
  <si>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</si>
  <si>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</si>
  <si>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</si>
  <si>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</si>
  <si>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</si>
  <si>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</si>
  <si>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</si>
  <si>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</si>
  <si>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</si>
  <si>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</si>
  <si>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</si>
  <si>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</si>
  <si>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</si>
  <si>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</si>
  <si>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</si>
  <si>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</si>
  <si>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</si>
  <si>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</si>
  <si>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</si>
  <si>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</si>
  <si>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</si>
  <si>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</si>
  <si>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</si>
  <si>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</si>
  <si>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</si>
  <si>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</si>
  <si>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</si>
  <si>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</si>
  <si>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</si>
  <si>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</si>
  <si>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</si>
  <si>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</si>
  <si>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</si>
  <si>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</si>
  <si>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</si>
  <si>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</si>
  <si>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</si>
  <si>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</si>
  <si>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</si>
  <si>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</si>
  <si>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</si>
  <si>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</si>
  <si>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</si>
  <si>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</si>
  <si>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</si>
  <si>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</si>
  <si>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</si>
  <si>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</si>
  <si>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</si>
  <si>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</si>
  <si>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</si>
  <si>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</si>
  <si>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</si>
  <si>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</si>
  <si>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</si>
  <si>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</si>
  <si>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</si>
  <si>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</si>
  <si>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</si>
  <si>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</si>
  <si>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</si>
  <si>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</si>
  <si>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</si>
  <si>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</si>
  <si>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</si>
  <si>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</si>
  <si>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</si>
  <si>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</si>
  <si>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</si>
  <si>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</si>
  <si>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</si>
  <si>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</si>
  <si>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</si>
  <si>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</si>
  <si>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</si>
  <si>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</si>
  <si>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</si>
  <si>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</si>
  <si>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</si>
  <si>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</si>
  <si>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</si>
  <si>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</si>
  <si>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</si>
  <si>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</si>
  <si>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</si>
  <si>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</si>
  <si>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</si>
  <si>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</si>
  <si>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</si>
  <si>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</si>
  <si>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</si>
  <si>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</si>
  <si>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</si>
  <si>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</si>
  <si>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</si>
  <si>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</si>
  <si>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</si>
  <si>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</si>
  <si>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</si>
  <si>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</si>
  <si>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</si>
  <si>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</si>
  <si>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</si>
  <si>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</si>
  <si>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</si>
  <si>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</si>
  <si>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</si>
  <si>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</si>
  <si>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</si>
  <si>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</si>
  <si>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</si>
  <si>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</si>
  <si>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</si>
  <si>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</si>
  <si>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</si>
  <si>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</si>
  <si>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</si>
  <si>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</si>
  <si>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</si>
  <si>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</si>
  <si>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</si>
  <si>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</si>
  <si>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</si>
  <si>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</si>
  <si>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</si>
  <si>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</si>
  <si>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</si>
  <si>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</si>
  <si>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</si>
  <si>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</si>
  <si>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</si>
  <si>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</si>
  <si>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</si>
  <si>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</si>
  <si>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</si>
  <si>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</si>
  <si>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</si>
  <si>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</si>
  <si>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</si>
  <si>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</si>
  <si>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</si>
  <si>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</si>
  <si>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</si>
  <si>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</si>
  <si>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</si>
  <si>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</si>
  <si>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</si>
  <si>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</si>
  <si>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</si>
  <si>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</si>
  <si>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</si>
  <si>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</si>
  <si>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</si>
  <si>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</si>
  <si>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</si>
  <si>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</si>
  <si>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</si>
  <si>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</si>
  <si>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</si>
  <si>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</si>
  <si>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</si>
  <si>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</si>
  <si>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</si>
  <si>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</si>
  <si>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</si>
  <si>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</si>
  <si>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</si>
  <si>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</si>
  <si>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</si>
  <si>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</si>
  <si>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</si>
  <si>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</si>
  <si>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</si>
  <si>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</si>
  <si>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</si>
  <si>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</si>
  <si>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</si>
  <si>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</si>
  <si>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</si>
  <si>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</si>
  <si>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</si>
  <si>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</si>
  <si>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</si>
  <si>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</si>
  <si>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</si>
  <si>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</si>
  <si>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</si>
  <si>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</si>
  <si>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</si>
  <si>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</si>
  <si>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</si>
  <si>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</si>
  <si>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</si>
  <si>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</si>
  <si>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</si>
  <si>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</si>
  <si>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</si>
  <si>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</si>
  <si>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</si>
  <si>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</si>
  <si>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</si>
  <si>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</si>
  <si>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</si>
  <si>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</si>
  <si>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</si>
  <si>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</si>
  <si>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</si>
  <si>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</si>
  <si>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</si>
  <si>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</si>
  <si>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</si>
  <si>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</si>
  <si>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</si>
  <si>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</si>
  <si>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</si>
  <si>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</si>
  <si>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</si>
  <si>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</si>
  <si>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</si>
  <si>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</si>
  <si>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</si>
  <si>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</si>
  <si>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</si>
  <si>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</si>
  <si>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</si>
  <si>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</si>
  <si>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</si>
  <si>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</si>
  <si>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</si>
  <si>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</si>
  <si>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</si>
  <si>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</si>
  <si>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</si>
  <si>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</si>
  <si>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</si>
  <si>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</si>
  <si>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</si>
  <si>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</si>
  <si>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</si>
  <si>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</si>
  <si>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</si>
  <si>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</si>
  <si>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</si>
  <si>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</si>
  <si>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</si>
  <si>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</si>
  <si>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</si>
  <si>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</si>
  <si>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</si>
  <si>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</si>
  <si>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</si>
  <si>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</si>
  <si>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</si>
  <si>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</si>
  <si>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</si>
  <si>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</si>
  <si>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</si>
  <si>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</si>
  <si>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</si>
  <si>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</si>
  <si>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</si>
  <si>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</si>
  <si>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</si>
  <si>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</si>
  <si>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</si>
  <si>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</si>
  <si>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</si>
  <si>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</si>
  <si>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</si>
  <si>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</si>
  <si>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</si>
  <si>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</si>
  <si>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</si>
  <si>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</si>
  <si>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</si>
  <si>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</si>
  <si>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</si>
  <si>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</si>
  <si>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</si>
  <si>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</si>
  <si>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</si>
  <si>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</si>
  <si>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</si>
  <si>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</si>
  <si>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</si>
  <si>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</si>
  <si>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</si>
  <si>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</si>
  <si>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</si>
  <si>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</si>
  <si>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</si>
  <si>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</si>
  <si>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</si>
  <si>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</si>
  <si>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</si>
  <si>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</si>
  <si>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</si>
  <si>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</si>
  <si>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</si>
  <si>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</si>
  <si>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</si>
  <si>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</si>
  <si>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</si>
  <si>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</si>
  <si>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</si>
  <si>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</si>
  <si>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</si>
  <si>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</si>
  <si>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</si>
  <si>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</si>
  <si>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</si>
  <si>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</si>
  <si>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</si>
  <si>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</si>
  <si>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</si>
  <si>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</si>
  <si>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</si>
  <si>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</si>
  <si>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</si>
  <si>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</si>
  <si>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</si>
  <si>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</si>
  <si>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</si>
  <si>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</si>
  <si>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</si>
  <si>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</si>
  <si>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</si>
  <si>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</si>
  <si>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</si>
  <si>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</si>
  <si>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</si>
  <si>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</si>
  <si>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</si>
  <si>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</si>
  <si>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</si>
  <si>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</si>
  <si>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</si>
  <si>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</si>
  <si>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</si>
  <si>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</si>
  <si>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</si>
  <si>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</si>
  <si>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</si>
  <si>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</si>
  <si>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</si>
  <si>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</si>
  <si>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</si>
  <si>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</si>
  <si>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</si>
  <si>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</si>
  <si>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</si>
  <si>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</si>
  <si>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</si>
  <si>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</si>
  <si>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</si>
  <si>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</si>
  <si>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</si>
  <si>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</si>
  <si>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</si>
  <si>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</si>
  <si>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</si>
  <si>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</si>
  <si>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</si>
  <si>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</si>
  <si>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</si>
  <si>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</si>
  <si>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</si>
  <si>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</si>
  <si>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</si>
  <si>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</si>
  <si>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</si>
  <si>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</si>
  <si>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</si>
  <si>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</si>
  <si>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</si>
  <si>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</si>
  <si>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</si>
  <si>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</si>
  <si>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</si>
  <si>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</si>
  <si>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</si>
  <si>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</si>
  <si>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</si>
  <si>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</si>
  <si>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</si>
  <si>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</si>
  <si>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</si>
  <si>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</si>
  <si>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</si>
  <si>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</si>
  <si>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</si>
  <si>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</si>
  <si>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</si>
  <si>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</si>
  <si>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</si>
  <si>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</si>
  <si>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</si>
  <si>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</si>
  <si>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</si>
  <si>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</si>
  <si>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</si>
  <si>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</si>
  <si>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</si>
  <si>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</si>
  <si>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</si>
  <si>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</si>
  <si>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</si>
  <si>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</si>
  <si>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</si>
  <si>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</si>
  <si>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</si>
  <si>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</si>
  <si>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</si>
  <si>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</si>
  <si>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</si>
  <si>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</si>
  <si>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</si>
  <si>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</si>
  <si>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</si>
  <si>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</si>
  <si>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</si>
  <si>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</si>
  <si>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</si>
  <si>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</si>
  <si>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</si>
  <si>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</si>
  <si>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</si>
  <si>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</si>
  <si>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</si>
  <si>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</si>
  <si>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</si>
  <si>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</si>
  <si>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</si>
  <si>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</si>
  <si>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</si>
  <si>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</si>
  <si>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</si>
  <si>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</si>
  <si>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</si>
  <si>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</si>
  <si>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</si>
  <si>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</si>
  <si>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</si>
  <si>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</si>
  <si>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</si>
  <si>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</si>
  <si>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</si>
  <si>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</si>
  <si>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</si>
  <si>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</si>
  <si>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</si>
  <si>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</si>
  <si>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</si>
  <si>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</si>
  <si>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</si>
  <si>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</si>
  <si>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</si>
  <si>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</si>
  <si>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</si>
  <si>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</si>
  <si>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</si>
  <si>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</si>
  <si>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</si>
  <si>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</si>
  <si>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</si>
  <si>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</si>
  <si>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</si>
  <si>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</si>
  <si>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</si>
  <si>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</si>
  <si>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</si>
  <si>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</si>
  <si>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</si>
  <si>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</si>
  <si>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</si>
  <si>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</si>
  <si>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</si>
  <si>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</si>
  <si>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</si>
  <si>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</si>
  <si>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</si>
  <si>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</si>
  <si>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</si>
  <si>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</si>
  <si>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</si>
  <si>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</si>
  <si>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</si>
  <si>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</si>
  <si>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</si>
  <si>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</si>
  <si>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</si>
  <si>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</si>
  <si>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</si>
  <si>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</si>
  <si>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</si>
  <si>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</si>
  <si>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</si>
  <si>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</si>
  <si>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</si>
  <si>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</si>
  <si>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</si>
  <si>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</si>
  <si>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</si>
  <si>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</si>
  <si>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</si>
  <si>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</si>
  <si>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</si>
  <si>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</si>
  <si>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</si>
  <si>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</si>
  <si>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</si>
  <si>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</si>
  <si>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</si>
  <si>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</si>
  <si>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</si>
  <si>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</si>
  <si>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</si>
  <si>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</si>
  <si>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</si>
  <si>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</si>
  <si>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</si>
  <si>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</si>
  <si>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</si>
  <si>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</si>
  <si>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</si>
  <si>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</si>
  <si>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</si>
  <si>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</si>
  <si>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</si>
  <si>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</si>
  <si>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</si>
  <si>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</si>
  <si>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</si>
  <si>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</si>
  <si>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</si>
  <si>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</si>
  <si>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</si>
  <si>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</si>
  <si>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</si>
  <si>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</si>
  <si>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</si>
  <si>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</si>
  <si>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</si>
  <si>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</si>
  <si>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</si>
  <si>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</si>
  <si>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</si>
  <si>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</si>
  <si>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</si>
  <si>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</si>
  <si>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</si>
  <si>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</si>
  <si>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</si>
  <si>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</si>
  <si>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</si>
  <si>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</si>
  <si>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</si>
  <si>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</si>
  <si>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</si>
  <si>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</si>
  <si>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</si>
  <si>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</si>
  <si>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</si>
  <si>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</si>
  <si>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</si>
  <si>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</si>
  <si>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</si>
  <si>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</si>
  <si>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</si>
  <si>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</si>
  <si>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</si>
  <si>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</si>
  <si>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</si>
  <si>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</si>
  <si>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</si>
  <si>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</si>
  <si>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</si>
  <si>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</si>
  <si>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</si>
  <si>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</si>
  <si>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</si>
  <si>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</si>
  <si>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</si>
  <si>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</si>
  <si>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</si>
  <si>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</si>
  <si>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</si>
  <si>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</si>
  <si>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</si>
  <si>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</si>
  <si>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</si>
  <si>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</si>
  <si>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</si>
  <si>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</si>
  <si>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</si>
  <si>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</si>
  <si>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</si>
  <si>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</si>
  <si>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</si>
  <si>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</si>
  <si>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</si>
  <si>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</si>
  <si>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</si>
  <si>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</si>
  <si>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</si>
  <si>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</si>
  <si>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</si>
  <si>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</si>
  <si>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</si>
  <si>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</si>
  <si>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</si>
  <si>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</si>
  <si>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</si>
  <si>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</si>
  <si>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</si>
  <si>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</si>
  <si>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</si>
  <si>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</si>
  <si>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</si>
  <si>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</si>
  <si>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</si>
  <si>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</si>
  <si>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</si>
  <si>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</si>
  <si>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</si>
  <si>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</si>
  <si>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</si>
  <si>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</si>
  <si>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</si>
  <si>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</si>
  <si>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</si>
  <si>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</si>
  <si>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</si>
  <si>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</si>
  <si>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</si>
  <si>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</si>
  <si>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</si>
  <si>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</si>
  <si>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</si>
  <si>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</si>
  <si>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</si>
  <si>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</si>
  <si>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</si>
  <si>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</si>
  <si>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</si>
  <si>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</si>
  <si>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</si>
  <si>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</si>
  <si>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</si>
  <si>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</si>
  <si>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</si>
  <si>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</si>
  <si>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</si>
  <si>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</si>
  <si>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</si>
  <si>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</si>
  <si>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</si>
  <si>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</si>
  <si>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</si>
  <si>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</si>
  <si>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</si>
  <si>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</si>
  <si>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</si>
  <si>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</si>
  <si>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</si>
  <si>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</si>
  <si>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</si>
  <si>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</si>
  <si>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</si>
  <si>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</si>
  <si>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</si>
  <si>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</si>
  <si>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</si>
  <si>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</si>
  <si>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</si>
  <si>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</si>
  <si>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</si>
  <si>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</si>
  <si>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</si>
  <si>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</si>
  <si>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</si>
  <si>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</si>
  <si>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</si>
  <si>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</si>
  <si>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</si>
  <si>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</si>
  <si>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</si>
  <si>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</si>
  <si>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</si>
  <si>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</si>
  <si>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</si>
  <si>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</si>
  <si>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</si>
  <si>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</si>
  <si>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</si>
  <si>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</si>
  <si>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</si>
  <si>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</si>
  <si>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</si>
  <si>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</si>
  <si>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</si>
  <si>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</si>
  <si>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</si>
  <si>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</si>
  <si>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</si>
  <si>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</si>
  <si>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</si>
  <si>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</si>
  <si>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</si>
  <si>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</si>
  <si>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</si>
  <si>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</si>
  <si>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</si>
  <si>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</si>
  <si>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</si>
  <si>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</si>
  <si>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</si>
  <si>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</si>
  <si>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</si>
  <si>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</si>
  <si>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</si>
  <si>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</si>
  <si>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</si>
  <si>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</si>
  <si>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</si>
  <si>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</si>
  <si>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</si>
  <si>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</si>
  <si>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</si>
  <si>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</si>
  <si>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</si>
  <si>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</si>
  <si>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</si>
  <si>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</si>
  <si>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</si>
  <si>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</si>
  <si>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</si>
  <si>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</si>
  <si>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</si>
  <si>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</si>
  <si>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</si>
  <si>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</si>
  <si>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</si>
  <si>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</si>
  <si>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</si>
  <si>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</si>
  <si>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</si>
  <si>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</si>
  <si>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</si>
  <si>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</si>
  <si>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</si>
  <si>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</si>
  <si>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</si>
  <si>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</si>
  <si>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</si>
  <si>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</si>
  <si>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</si>
  <si>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</si>
  <si>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</si>
  <si>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</si>
  <si>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</si>
  <si>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</si>
  <si>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</si>
  <si>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</si>
  <si>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</si>
  <si>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</si>
  <si>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</si>
  <si>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</si>
  <si>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</si>
  <si>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</si>
  <si>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</si>
  <si>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</si>
  <si>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</si>
  <si>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</si>
  <si>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</si>
  <si>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</si>
  <si>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</si>
  <si>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</si>
  <si>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</si>
  <si>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</si>
  <si>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</si>
  <si>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</si>
  <si>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</si>
  <si>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</si>
  <si>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</si>
  <si>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</si>
  <si>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</si>
  <si>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</si>
  <si>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</si>
  <si>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</si>
  <si>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</si>
  <si>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</si>
  <si>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</si>
  <si>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</si>
  <si>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</si>
  <si>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</si>
  <si>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</si>
  <si>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</si>
  <si>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</si>
  <si>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</si>
  <si>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</si>
  <si>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</si>
  <si>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</si>
  <si>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</si>
  <si>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</si>
  <si>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</si>
  <si>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</si>
  <si>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</si>
  <si>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</si>
  <si>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</si>
  <si>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</si>
  <si>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</si>
  <si>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</si>
  <si>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</si>
  <si>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</si>
  <si>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</si>
  <si>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</si>
  <si>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</si>
  <si>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</si>
  <si>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</si>
  <si>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</si>
  <si>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</si>
  <si>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</si>
  <si>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</si>
  <si>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</si>
  <si>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</si>
  <si>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</si>
  <si>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</si>
  <si>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</si>
  <si>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</si>
  <si>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</si>
  <si>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</si>
  <si>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</si>
  <si>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</si>
  <si>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</si>
  <si>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</si>
  <si>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</si>
  <si>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</si>
  <si>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</si>
  <si>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</si>
  <si>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</si>
  <si>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</si>
  <si>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</si>
  <si>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</si>
  <si>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</si>
  <si>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</si>
  <si>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</si>
  <si>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</si>
  <si>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</si>
  <si>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</si>
  <si>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</si>
  <si>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</si>
  <si>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</si>
  <si>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</si>
  <si>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</si>
  <si>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</si>
  <si>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</si>
  <si>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</si>
  <si>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</si>
  <si>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</si>
  <si>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</si>
  <si>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</si>
  <si>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</si>
  <si>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</si>
  <si>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</si>
  <si>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</si>
  <si>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</si>
  <si>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</si>
  <si>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</si>
  <si>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</si>
  <si>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</si>
  <si>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</si>
  <si>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</si>
  <si>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</si>
  <si>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</si>
  <si>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</si>
  <si>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</si>
  <si>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</si>
  <si>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</si>
  <si>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</si>
  <si>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</si>
  <si>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</si>
  <si>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</si>
  <si>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</si>
  <si>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</si>
  <si>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</si>
  <si>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</si>
  <si>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</si>
  <si>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</si>
  <si>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</si>
  <si>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</si>
  <si>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</si>
  <si>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</si>
  <si>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</si>
  <si>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</si>
  <si>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</si>
  <si>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</si>
  <si>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</si>
  <si>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</si>
  <si>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</si>
  <si>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</si>
  <si>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</si>
  <si>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</si>
  <si>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</si>
  <si>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</si>
  <si>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</si>
  <si>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</si>
  <si>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</si>
  <si>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</si>
  <si>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</si>
  <si>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</si>
  <si>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</si>
  <si>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</si>
  <si>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</si>
  <si>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</si>
  <si>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</si>
  <si>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</si>
  <si>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</si>
  <si>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</si>
  <si>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</si>
  <si>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</si>
  <si>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</si>
  <si>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</si>
  <si>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</si>
  <si>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</si>
  <si>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</si>
  <si>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</si>
  <si>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</si>
  <si>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</si>
  <si>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</si>
  <si>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</si>
  <si>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</si>
  <si>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</si>
  <si>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</si>
  <si>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</si>
  <si>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</si>
  <si>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</si>
  <si>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</si>
  <si>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</si>
  <si>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</si>
  <si>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</si>
  <si>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</si>
  <si>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</si>
  <si>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</si>
  <si>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</si>
  <si>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</si>
  <si>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</si>
  <si>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</si>
  <si>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</si>
  <si>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</si>
  <si>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</si>
  <si>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</si>
  <si>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</si>
  <si>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</si>
  <si>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</si>
  <si>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</si>
  <si>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</si>
  <si>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</si>
  <si>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</si>
  <si>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</si>
  <si>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</si>
  <si>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</si>
  <si>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</si>
  <si>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</si>
  <si>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</si>
  <si>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</si>
  <si>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</si>
  <si>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</si>
  <si>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</si>
  <si>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</si>
  <si>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</si>
  <si>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</si>
  <si>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</si>
  <si>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</si>
  <si>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</si>
  <si>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</si>
  <si>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</si>
  <si>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</si>
  <si>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</si>
  <si>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</si>
  <si>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</si>
  <si>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</si>
  <si>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</si>
  <si>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</si>
  <si>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</si>
  <si>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</si>
  <si>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</si>
  <si>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</si>
  <si>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</si>
  <si>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</si>
  <si>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</si>
  <si>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</si>
  <si>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</si>
  <si>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</si>
  <si>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</si>
  <si>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</si>
  <si>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</si>
  <si>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</si>
  <si>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</si>
  <si>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</si>
  <si>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</si>
  <si>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</si>
  <si>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</si>
  <si>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</si>
  <si>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</si>
  <si>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</si>
  <si>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</si>
  <si>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</si>
  <si>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</si>
  <si>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</si>
  <si>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</si>
  <si>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</si>
  <si>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</si>
  <si>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</si>
  <si>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</si>
  <si>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</si>
  <si>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</si>
  <si>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</si>
  <si>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</si>
  <si>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</si>
  <si>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</si>
  <si>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</si>
  <si>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</si>
  <si>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</si>
  <si>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</si>
  <si>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</si>
  <si>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</si>
  <si>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</si>
  <si>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</si>
  <si>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</si>
  <si>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</si>
  <si>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</si>
  <si>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</si>
  <si>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</si>
  <si>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</si>
  <si>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</si>
  <si>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</si>
  <si>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</si>
  <si>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</si>
  <si>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</si>
  <si>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</si>
  <si>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</si>
  <si>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</si>
  <si>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</si>
  <si>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</si>
  <si>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</si>
  <si>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</si>
  <si>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</si>
  <si>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</si>
  <si>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</si>
  <si>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</si>
  <si>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</si>
  <si>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</si>
  <si>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</si>
  <si>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</si>
  <si>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</si>
  <si>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</si>
  <si>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</si>
  <si>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</si>
  <si>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</si>
  <si>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</si>
  <si>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</si>
  <si>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</si>
  <si>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</si>
  <si>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</si>
  <si>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</si>
  <si>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</si>
  <si>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</si>
  <si>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</si>
  <si>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</si>
  <si>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</si>
  <si>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</si>
  <si>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</si>
  <si>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</si>
  <si>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</si>
  <si>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</si>
  <si>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</si>
  <si>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</si>
  <si>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</si>
  <si>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</si>
  <si>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</si>
  <si>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</si>
  <si>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</si>
  <si>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</si>
  <si>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</si>
  <si>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</si>
  <si>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</si>
  <si>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</si>
  <si>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</si>
  <si>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</si>
  <si>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</si>
  <si>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</si>
  <si>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</si>
  <si>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</si>
  <si>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</si>
  <si>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</si>
  <si>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</si>
  <si>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</si>
  <si>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</si>
  <si>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</si>
  <si>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</si>
  <si>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</si>
  <si>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</si>
  <si>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</si>
  <si>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</si>
  <si>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</si>
  <si>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</si>
  <si>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</si>
  <si>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</si>
  <si>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</si>
  <si>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</si>
  <si>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</si>
  <si>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</si>
  <si>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</si>
  <si>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</si>
  <si>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</si>
  <si>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</si>
  <si>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</si>
  <si>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</si>
  <si>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</si>
  <si>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</si>
  <si>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</si>
  <si>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</si>
  <si>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</si>
  <si>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</si>
  <si>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</si>
  <si>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</si>
  <si>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</si>
  <si>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</si>
  <si>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</si>
  <si>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</si>
  <si>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</si>
  <si>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</si>
  <si>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</si>
  <si>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</si>
  <si>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</si>
  <si>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</si>
  <si>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</si>
  <si>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</si>
  <si>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</si>
  <si>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</si>
  <si>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</si>
  <si>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</si>
  <si>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</si>
  <si>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</si>
  <si>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</si>
  <si>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</si>
  <si>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</si>
  <si>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</si>
  <si>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</si>
  <si>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</si>
  <si>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</si>
  <si>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</si>
  <si>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</si>
  <si>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</si>
  <si>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</si>
  <si>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</si>
  <si>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</si>
  <si>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</si>
  <si>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</si>
  <si>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</si>
  <si>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</si>
  <si>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</si>
  <si>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</si>
  <si>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</si>
  <si>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</si>
  <si>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</si>
  <si>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</si>
  <si>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</si>
  <si>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</si>
  <si>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</si>
  <si>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</si>
  <si>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</si>
  <si>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</si>
  <si>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</si>
  <si>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</si>
  <si>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</si>
  <si>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</si>
  <si>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</si>
  <si>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</si>
  <si>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</si>
  <si>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</si>
  <si>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</si>
  <si>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</si>
  <si>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</si>
  <si>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</si>
  <si>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</si>
  <si>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</si>
  <si>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</si>
  <si>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</si>
  <si>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</si>
  <si>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</si>
  <si>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</si>
  <si>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</si>
  <si>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</si>
  <si>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</si>
  <si>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</si>
  <si>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</si>
  <si>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</si>
  <si>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</si>
  <si>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</si>
  <si>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</si>
  <si>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</si>
  <si>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</si>
  <si>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</si>
  <si>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</si>
  <si>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</si>
  <si>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</si>
  <si>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</si>
  <si>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</si>
  <si>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</si>
  <si>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</si>
  <si>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</si>
  <si>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</si>
  <si>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</si>
  <si>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</si>
  <si>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</si>
  <si>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</si>
  <si>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</si>
  <si>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</si>
  <si>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</si>
  <si>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</si>
  <si>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</si>
  <si>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</si>
  <si>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</si>
  <si>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</si>
  <si>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</si>
  <si>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</si>
  <si>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</si>
  <si>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</si>
  <si>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</si>
  <si>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</si>
  <si>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</si>
  <si>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</si>
  <si>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</si>
  <si>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</si>
  <si>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</si>
  <si>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</si>
  <si>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</si>
  <si>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</si>
  <si>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</si>
  <si>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</si>
  <si>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</si>
  <si>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</si>
  <si>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</si>
  <si>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</si>
  <si>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</si>
  <si>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</si>
  <si>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</si>
  <si>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</si>
  <si>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</si>
  <si>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</si>
  <si>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</si>
  <si>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</si>
  <si>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</si>
  <si>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</si>
  <si>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</si>
  <si>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</si>
  <si>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</si>
  <si>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</si>
  <si>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</si>
  <si>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</si>
  <si>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</si>
  <si>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</si>
  <si>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</si>
  <si>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</si>
  <si>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</si>
  <si>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</si>
  <si>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</si>
  <si>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</si>
  <si>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</si>
  <si>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</si>
  <si>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</si>
  <si>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</si>
  <si>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</si>
  <si>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</si>
  <si>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</si>
  <si>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</si>
  <si>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</si>
  <si>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</si>
  <si>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</si>
  <si>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</si>
  <si>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</si>
  <si>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</si>
  <si>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</si>
  <si>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</si>
  <si>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</si>
  <si>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</si>
  <si>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</si>
  <si>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</si>
  <si>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</si>
  <si>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</si>
  <si>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</si>
  <si>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</si>
  <si>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</si>
  <si>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</si>
  <si>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</si>
  <si>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</si>
  <si>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</si>
  <si>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</si>
  <si>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</si>
  <si>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</si>
  <si>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</si>
  <si>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</si>
  <si>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</si>
  <si>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</si>
  <si>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</si>
  <si>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</si>
  <si>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</si>
  <si>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</si>
  <si>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</si>
  <si>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</si>
  <si>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</si>
  <si>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</si>
  <si>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</si>
  <si>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</si>
  <si>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</si>
  <si>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</si>
  <si>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</si>
  <si>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</si>
  <si>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</si>
  <si>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</si>
  <si>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</si>
  <si>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</si>
  <si>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</si>
  <si>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</si>
  <si>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</si>
  <si>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</si>
  <si>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</si>
  <si>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</si>
  <si>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</si>
  <si>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</si>
  <si>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</si>
  <si>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</si>
  <si>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</si>
  <si>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</si>
  <si>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</si>
  <si>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</si>
  <si>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</si>
  <si>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</si>
  <si>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</si>
  <si>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</si>
  <si>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</si>
  <si>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</si>
  <si>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</si>
  <si>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</si>
  <si>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</si>
  <si>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</si>
  <si>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</si>
  <si>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</si>
  <si>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</si>
  <si>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</si>
  <si>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</si>
  <si>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</si>
  <si>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</si>
  <si>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</si>
  <si>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</si>
  <si>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</si>
  <si>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</si>
  <si>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</si>
  <si>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</si>
  <si>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</si>
  <si>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</si>
  <si>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</si>
  <si>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</si>
  <si>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</si>
  <si>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</si>
  <si>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</si>
  <si>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</si>
  <si>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</si>
  <si>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</si>
  <si>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</si>
  <si>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</si>
  <si>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</si>
  <si>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</si>
  <si>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</si>
  <si>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</si>
  <si>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</si>
  <si>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</si>
  <si>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</si>
  <si>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</si>
  <si>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</si>
  <si>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</si>
  <si>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</si>
  <si>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</si>
  <si>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</si>
  <si>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</si>
  <si>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</si>
  <si>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</si>
  <si>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</si>
  <si>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</si>
  <si>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</si>
  <si>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</si>
  <si>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</si>
  <si>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</si>
  <si>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</si>
  <si>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</si>
  <si>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</si>
  <si>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</si>
  <si>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</si>
  <si>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</si>
  <si>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</si>
  <si>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</si>
  <si>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</si>
  <si>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</si>
  <si>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</si>
  <si>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</si>
  <si>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</si>
  <si>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</si>
  <si>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</si>
  <si>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</si>
  <si>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</si>
  <si>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</si>
  <si>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</si>
  <si>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</si>
  <si>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</si>
  <si>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</si>
  <si>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</si>
  <si>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</si>
  <si>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</si>
  <si>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</si>
  <si>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</si>
  <si>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</si>
  <si>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</si>
  <si>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</si>
  <si>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</si>
  <si>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</si>
  <si>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</si>
  <si>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</si>
  <si>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</si>
  <si>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</si>
  <si>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</si>
  <si>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</si>
  <si>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</si>
  <si>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</si>
  <si>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</si>
  <si>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</si>
  <si>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</si>
  <si>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</si>
  <si>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</si>
  <si>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</si>
  <si>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</si>
  <si>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</si>
  <si>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</si>
  <si>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</si>
  <si>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</si>
  <si>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</si>
  <si>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</si>
  <si>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</si>
  <si>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</si>
  <si>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</si>
  <si>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</si>
  <si>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</si>
  <si>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</si>
  <si>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</si>
  <si>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</si>
  <si>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</si>
  <si>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</si>
  <si>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</si>
  <si>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</si>
  <si>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</si>
  <si>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</si>
  <si>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</si>
  <si>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</si>
  <si>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</si>
  <si>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</si>
  <si>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</si>
  <si>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</si>
  <si>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</si>
  <si>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</si>
  <si>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</si>
  <si>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</si>
  <si>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</si>
  <si>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</si>
  <si>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</si>
  <si>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</si>
  <si>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</si>
  <si>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</si>
  <si>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</si>
  <si>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</si>
  <si>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</si>
  <si>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</si>
  <si>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</si>
  <si>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</si>
  <si>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</si>
  <si>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</si>
  <si>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</si>
  <si>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</si>
  <si>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</si>
  <si>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</si>
  <si>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</si>
  <si>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</si>
  <si>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</si>
  <si>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</si>
  <si>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</si>
  <si>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</si>
  <si>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</si>
  <si>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</si>
  <si>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</si>
  <si>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</si>
  <si>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</si>
  <si>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</si>
  <si>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</si>
  <si>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</si>
  <si>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</si>
  <si>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</si>
  <si>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</si>
  <si>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</si>
  <si>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</si>
  <si>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</si>
  <si>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</si>
  <si>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</si>
  <si>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</si>
  <si>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</si>
  <si>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</si>
  <si>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</si>
  <si>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</si>
  <si>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</si>
  <si>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</si>
  <si>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</si>
  <si>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</si>
  <si>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</si>
  <si>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</si>
  <si>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</si>
  <si>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</si>
  <si>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</si>
  <si>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</si>
  <si>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</si>
  <si>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</si>
  <si>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</si>
  <si>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</si>
  <si>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</si>
  <si>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</si>
  <si>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</si>
  <si>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</si>
  <si>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</si>
  <si>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</si>
  <si>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</si>
  <si>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</si>
  <si>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</si>
  <si>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</si>
  <si>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</si>
  <si>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</si>
  <si>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</si>
  <si>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</si>
  <si>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</si>
  <si>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</si>
  <si>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</si>
  <si>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</si>
  <si>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</si>
  <si>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</si>
  <si>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</si>
  <si>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</si>
  <si>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</si>
  <si>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</si>
  <si>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</si>
  <si>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</si>
  <si>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</si>
  <si>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</si>
  <si>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</si>
  <si>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</si>
  <si>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</si>
  <si>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</si>
  <si>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</si>
  <si>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</si>
  <si>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</si>
  <si>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</si>
  <si>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</si>
  <si>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</si>
  <si>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</si>
  <si>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</si>
  <si>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</si>
  <si>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</si>
  <si>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</si>
  <si>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</si>
  <si>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</si>
  <si>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</si>
  <si>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</si>
  <si>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</si>
  <si>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</si>
  <si>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</si>
  <si>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</si>
  <si>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</si>
  <si>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</si>
  <si>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</si>
  <si>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</si>
  <si>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</si>
  <si>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</si>
  <si>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</si>
  <si>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</si>
  <si>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</si>
  <si>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</si>
  <si>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</si>
  <si>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</si>
  <si>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</si>
  <si>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</si>
  <si>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</si>
  <si>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</si>
  <si>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</si>
  <si>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</si>
  <si>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</si>
  <si>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</si>
  <si>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</si>
  <si>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</si>
  <si>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</si>
  <si>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</si>
  <si>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</si>
  <si>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</si>
  <si>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</si>
  <si>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</si>
  <si>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</si>
  <si>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</si>
  <si>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</si>
  <si>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</si>
  <si>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</si>
  <si>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</si>
  <si>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</si>
  <si>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</si>
  <si>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</si>
  <si>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</si>
  <si>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</si>
  <si>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</si>
  <si>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</si>
  <si>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</si>
  <si>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</si>
  <si>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</si>
  <si>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</si>
  <si>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</si>
  <si>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</si>
  <si>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</si>
  <si>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</si>
  <si>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</si>
  <si>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</si>
  <si>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</si>
  <si>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</si>
  <si>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</si>
  <si>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</si>
  <si>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</si>
  <si>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</si>
  <si>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</si>
  <si>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</si>
  <si>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</si>
  <si>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</si>
  <si>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</si>
  <si>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</si>
  <si>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</si>
  <si>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</si>
  <si>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</si>
  <si>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</si>
  <si>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</si>
  <si>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</si>
  <si>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</si>
  <si>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</si>
  <si>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</si>
  <si>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</si>
  <si>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</si>
  <si>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</si>
  <si>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</si>
  <si>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</si>
  <si>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</si>
  <si>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</si>
  <si>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</si>
  <si>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</si>
  <si>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</si>
  <si>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</si>
  <si>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</si>
  <si>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</si>
  <si>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</si>
  <si>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</si>
  <si>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</si>
  <si>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</si>
  <si>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</si>
  <si>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</si>
  <si>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</si>
  <si>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</si>
  <si>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</si>
  <si>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</si>
  <si>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</si>
  <si>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</si>
  <si>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</si>
  <si>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</si>
  <si>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</si>
  <si>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</si>
  <si>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</si>
  <si>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</si>
  <si>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</si>
  <si>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</si>
  <si>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</si>
  <si>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</si>
  <si>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</si>
  <si>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</si>
  <si>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</si>
  <si>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</si>
  <si>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</si>
  <si>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</si>
  <si>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</si>
  <si>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</si>
  <si>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</si>
  <si>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</si>
  <si>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</si>
  <si>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</si>
  <si>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</si>
  <si>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</si>
  <si>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</si>
  <si>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</si>
  <si>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</si>
  <si>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</si>
  <si>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</si>
  <si>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</si>
  <si>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</si>
  <si>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</si>
  <si>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</si>
  <si>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</si>
  <si>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</si>
  <si>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</si>
  <si>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</si>
  <si>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</si>
  <si>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</si>
  <si>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</si>
  <si>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</si>
  <si>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</si>
  <si>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</si>
  <si>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</si>
  <si>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</si>
  <si>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</si>
  <si>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</si>
  <si>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</si>
  <si>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</si>
  <si>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</si>
  <si>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</si>
  <si>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</si>
  <si>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</si>
  <si>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</si>
  <si>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</si>
  <si>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</si>
  <si>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</si>
  <si>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</si>
  <si>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</si>
  <si>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</si>
  <si>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</si>
  <si>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</si>
  <si>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</si>
  <si>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</si>
  <si>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</si>
  <si>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</si>
  <si>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</si>
  <si>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</si>
  <si>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</si>
  <si>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</si>
  <si>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</si>
  <si>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</si>
  <si>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</si>
  <si>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</si>
  <si>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</si>
  <si>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</si>
  <si>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</si>
  <si>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</si>
  <si>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</si>
  <si>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</si>
  <si>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</si>
  <si>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</si>
  <si>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</si>
  <si>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</si>
  <si>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</si>
  <si>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</si>
  <si>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</si>
  <si>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</si>
  <si>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</si>
  <si>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</si>
  <si>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</si>
  <si>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</si>
  <si>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</si>
  <si>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</si>
  <si>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</si>
  <si>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</si>
  <si>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</si>
  <si>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</si>
  <si>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</si>
  <si>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</si>
  <si>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</si>
  <si>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</si>
  <si>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</si>
  <si>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</si>
  <si>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</si>
  <si>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</si>
  <si>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</si>
  <si>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</si>
  <si>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</si>
  <si>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</si>
  <si>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</si>
  <si>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</si>
  <si>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</si>
  <si>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</si>
  <si>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</si>
  <si>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</si>
  <si>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</si>
  <si>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</si>
  <si>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</si>
  <si>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</si>
  <si>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</si>
  <si>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</si>
  <si>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</si>
  <si>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</si>
  <si>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</si>
  <si>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</si>
  <si>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</si>
  <si>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</si>
  <si>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</si>
  <si>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</si>
  <si>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</si>
  <si>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</si>
  <si>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</si>
  <si>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</si>
  <si>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</si>
  <si>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</si>
  <si>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</si>
  <si>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</si>
  <si>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</si>
  <si>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</si>
  <si>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</si>
  <si>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</si>
  <si>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</si>
  <si>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</si>
  <si>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</si>
  <si>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</si>
  <si>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</si>
  <si>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</si>
  <si>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</si>
  <si>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</si>
  <si>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</si>
  <si>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</si>
  <si>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</si>
  <si>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</si>
  <si>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</si>
  <si>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</si>
  <si>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</si>
  <si>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</si>
  <si>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</si>
  <si>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</si>
  <si>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</si>
  <si>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</si>
  <si>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</si>
  <si>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</si>
  <si>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</si>
  <si>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</si>
  <si>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</si>
  <si>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</si>
  <si>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</si>
  <si>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</si>
  <si>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</si>
  <si>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</si>
  <si>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</si>
  <si>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</si>
  <si>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</si>
  <si>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</si>
  <si>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</si>
  <si>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</si>
  <si>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</si>
  <si>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</si>
  <si>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</si>
  <si>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</si>
  <si>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</si>
  <si>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</si>
  <si>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</si>
  <si>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</si>
  <si>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</si>
  <si>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</si>
  <si>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</si>
  <si>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</si>
  <si>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</si>
  <si>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</si>
  <si>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</si>
  <si>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</si>
  <si>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</si>
  <si>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</si>
  <si>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</si>
  <si>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</si>
  <si>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</si>
  <si>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</si>
  <si>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</si>
  <si>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</si>
  <si>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</si>
  <si>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</si>
  <si>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</si>
  <si>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</si>
  <si>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</si>
  <si>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</si>
  <si>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</si>
  <si>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</si>
  <si>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</si>
  <si>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</si>
  <si>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</si>
  <si>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</si>
  <si>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</si>
  <si>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</si>
  <si>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</si>
  <si>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</si>
  <si>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</si>
  <si>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</si>
  <si>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</si>
  <si>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</si>
  <si>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</si>
  <si>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</si>
  <si>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</si>
  <si>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</si>
  <si>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</si>
  <si>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</si>
  <si>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</si>
  <si>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</si>
  <si>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</si>
  <si>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</si>
  <si>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</si>
  <si>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</si>
  <si>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</si>
  <si>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</si>
  <si>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</si>
  <si>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</si>
  <si>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</si>
  <si>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</si>
  <si>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</si>
  <si>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</si>
  <si>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</si>
  <si>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</si>
  <si>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</si>
  <si>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</si>
  <si>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</si>
  <si>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</si>
  <si>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</si>
  <si>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</si>
  <si>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</si>
  <si>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</si>
  <si>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</si>
  <si>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</si>
  <si>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</si>
  <si>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</si>
  <si>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</si>
  <si>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</si>
  <si>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</si>
  <si>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</si>
  <si>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</si>
  <si>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</si>
  <si>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</si>
  <si>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</si>
  <si>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</si>
  <si>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</si>
  <si>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</si>
  <si>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</si>
  <si>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</si>
  <si>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</si>
  <si>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</si>
  <si>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</si>
  <si>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</si>
  <si>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</si>
  <si>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</si>
  <si>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</si>
  <si>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</si>
  <si>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</si>
  <si>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</si>
  <si>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</si>
  <si>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</si>
  <si>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</si>
  <si>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</si>
  <si>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</si>
  <si>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</si>
  <si>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</si>
  <si>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</si>
  <si>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</si>
  <si>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</si>
  <si>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</si>
  <si>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</si>
  <si>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</si>
  <si>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</si>
  <si>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</si>
  <si>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</si>
  <si>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</si>
  <si>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</si>
  <si>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</si>
  <si>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</si>
  <si>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</si>
  <si>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</si>
  <si>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</si>
  <si>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</si>
  <si>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</si>
  <si>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</si>
  <si>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</si>
  <si>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</si>
  <si>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</si>
  <si>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</si>
  <si>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</si>
  <si>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</si>
  <si>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</si>
  <si>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</si>
  <si>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</si>
  <si>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</si>
  <si>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</si>
  <si>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</si>
  <si>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</si>
  <si>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</si>
  <si>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</si>
  <si>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</si>
  <si>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</si>
  <si>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</si>
  <si>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</si>
  <si>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</si>
  <si>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</si>
  <si>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</si>
  <si>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</si>
  <si>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</si>
  <si>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</si>
  <si>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</si>
  <si>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</si>
  <si>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</si>
  <si>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</si>
  <si>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</si>
  <si>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</si>
  <si>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</si>
  <si>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</si>
  <si>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</si>
  <si>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</si>
  <si>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</si>
  <si>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</si>
  <si>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</si>
  <si>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</si>
  <si>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</si>
  <si>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</si>
  <si>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</si>
  <si>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</si>
  <si>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</si>
  <si>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</si>
  <si>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</si>
  <si>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</si>
  <si>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</si>
  <si>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</si>
  <si>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</si>
  <si>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</si>
  <si>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</si>
  <si>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</si>
  <si>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</si>
  <si>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</si>
  <si>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</si>
  <si>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</si>
  <si>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</si>
  <si>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</si>
  <si>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</si>
  <si>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</si>
  <si>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</si>
  <si>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</si>
  <si>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</si>
  <si>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</si>
  <si>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</si>
  <si>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</si>
  <si>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</si>
  <si>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</si>
  <si>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</si>
  <si>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</si>
  <si>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</si>
  <si>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</si>
  <si>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</si>
  <si>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</si>
  <si>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</si>
  <si>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</si>
  <si>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</si>
  <si>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</si>
  <si>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</si>
  <si>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</si>
  <si>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</si>
  <si>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</si>
  <si>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</si>
  <si>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</si>
  <si>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</si>
  <si>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</si>
  <si>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</si>
  <si>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</si>
  <si>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</si>
  <si>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</si>
  <si>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</si>
  <si>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</si>
  <si>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</si>
  <si>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</si>
  <si>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</si>
  <si>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</si>
  <si>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</si>
  <si>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</si>
  <si>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</si>
  <si>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</si>
  <si>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</si>
  <si>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</si>
  <si>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</si>
  <si>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</si>
  <si>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</si>
  <si>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</si>
  <si>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</si>
  <si>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</si>
  <si>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</si>
  <si>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</si>
  <si>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</si>
  <si>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</si>
  <si>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</si>
  <si>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</si>
  <si>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</si>
  <si>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</si>
  <si>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</si>
  <si>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</si>
  <si>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</si>
  <si>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</si>
  <si>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</si>
  <si>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</si>
  <si>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</si>
  <si>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</si>
  <si>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</si>
  <si>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</si>
  <si>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</si>
  <si>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</si>
  <si>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</si>
  <si>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</si>
  <si>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</si>
  <si>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</si>
  <si>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</si>
  <si>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</si>
  <si>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</si>
  <si>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</si>
  <si>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</si>
  <si>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</si>
  <si>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</si>
  <si>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</si>
  <si>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</si>
  <si>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</si>
  <si>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</si>
  <si>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</si>
  <si>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</si>
  <si>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</si>
  <si>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</si>
  <si>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</si>
  <si>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</si>
  <si>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</si>
  <si>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</si>
  <si>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</si>
  <si>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</si>
  <si>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</si>
  <si>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</si>
  <si>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</si>
  <si>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</si>
  <si>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</si>
  <si>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</si>
  <si>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</si>
  <si>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</si>
  <si>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</si>
  <si>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</si>
  <si>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</si>
  <si>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</si>
  <si>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</si>
  <si>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</si>
  <si>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</si>
  <si>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</si>
  <si>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</si>
  <si>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</si>
  <si>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</si>
  <si>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</si>
  <si>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</si>
  <si>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</si>
  <si>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</si>
  <si>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</si>
  <si>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</si>
  <si>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</si>
  <si>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</si>
  <si>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</si>
  <si>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</si>
  <si>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</si>
  <si>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</si>
  <si>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</si>
  <si>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</si>
  <si>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</si>
  <si>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</si>
  <si>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</si>
  <si>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</si>
  <si>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</si>
  <si>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</si>
  <si>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</si>
  <si>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</si>
  <si>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</si>
  <si>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</si>
  <si>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</si>
  <si>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</si>
  <si>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</si>
  <si>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</si>
  <si>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</si>
  <si>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</si>
  <si>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</si>
  <si>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</si>
  <si>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</si>
  <si>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</si>
  <si>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</si>
  <si>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</si>
  <si>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</si>
  <si>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</si>
  <si>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</si>
  <si>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</si>
  <si>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</si>
  <si>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</si>
  <si>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</si>
  <si>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</si>
  <si>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</si>
  <si>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</si>
  <si>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</si>
  <si>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</si>
  <si>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</si>
  <si>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</si>
  <si>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</si>
  <si>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</si>
  <si>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</si>
  <si>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</si>
  <si>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</si>
  <si>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</si>
  <si>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</si>
  <si>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</si>
  <si>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</si>
  <si>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</si>
  <si>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</si>
  <si>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</si>
  <si>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</si>
  <si>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</si>
  <si>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</si>
  <si>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</si>
  <si>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</si>
  <si>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</si>
  <si>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</si>
  <si>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</si>
  <si>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</si>
  <si>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</si>
  <si>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</si>
  <si>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</si>
  <si>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</si>
  <si>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</si>
  <si>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</si>
  <si>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</si>
  <si>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</si>
  <si>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</si>
  <si>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</si>
  <si>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</si>
  <si>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</si>
  <si>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</si>
  <si>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</si>
  <si>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</si>
  <si>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</si>
  <si>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</si>
  <si>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</si>
  <si>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</si>
  <si>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</si>
  <si>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</si>
  <si>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</si>
  <si>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</si>
  <si>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</si>
  <si>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</si>
  <si>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</si>
  <si>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</si>
  <si>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</si>
  <si>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</si>
  <si>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</si>
  <si>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</si>
  <si>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</si>
  <si>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</si>
  <si>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</si>
  <si>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</si>
  <si>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</si>
  <si>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</si>
  <si>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</si>
  <si>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</si>
  <si>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</si>
  <si>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</si>
  <si>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</si>
  <si>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</si>
  <si>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</si>
  <si>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</si>
  <si>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</si>
  <si>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</si>
  <si>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</si>
  <si>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</si>
  <si>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</si>
  <si>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</si>
  <si>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</si>
  <si>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</si>
  <si>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</si>
  <si>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</si>
  <si>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</si>
  <si>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</si>
  <si>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</si>
  <si>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</si>
  <si>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</si>
  <si>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</si>
  <si>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</si>
  <si>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</si>
  <si>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</si>
  <si>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</si>
  <si>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</si>
  <si>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</si>
  <si>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</si>
  <si>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</si>
  <si>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</si>
  <si>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</si>
  <si>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</si>
  <si>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</si>
  <si>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</si>
  <si>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</si>
  <si>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</si>
  <si>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</si>
  <si>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</si>
  <si>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</si>
  <si>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</si>
  <si>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</si>
  <si>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</si>
  <si>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</si>
  <si>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</si>
  <si>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</si>
  <si>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</si>
  <si>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</si>
  <si>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</si>
  <si>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</si>
  <si>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</si>
  <si>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</si>
  <si>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</si>
  <si>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</si>
  <si>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</si>
  <si>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</si>
  <si>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</si>
  <si>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</si>
  <si>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</si>
  <si>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</si>
  <si>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</si>
  <si>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</si>
  <si>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</si>
  <si>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</si>
  <si>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</si>
  <si>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</si>
  <si>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</si>
  <si>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</si>
  <si>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</si>
  <si>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</si>
  <si>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</si>
  <si>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</si>
  <si>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</si>
  <si>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</si>
  <si>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</si>
  <si>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</si>
  <si>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</si>
  <si>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</si>
  <si>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</si>
  <si>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</si>
  <si>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</si>
  <si>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</si>
  <si>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</si>
  <si>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</si>
  <si>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</si>
  <si>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</si>
  <si>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</si>
  <si>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</si>
  <si>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</si>
  <si>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</si>
  <si>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</si>
  <si>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</si>
  <si>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</si>
  <si>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</si>
  <si>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</si>
  <si>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</si>
  <si>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</si>
  <si>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</si>
  <si>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</si>
  <si>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</si>
  <si>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</si>
  <si>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</si>
  <si>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</si>
  <si>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</si>
  <si>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</si>
  <si>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</si>
  <si>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</si>
  <si>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</si>
  <si>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</si>
  <si>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</si>
  <si>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</si>
  <si>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</si>
  <si>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</si>
  <si>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</si>
  <si>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</si>
  <si>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</si>
  <si>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</si>
  <si>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</si>
  <si>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</si>
  <si>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</si>
  <si>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</si>
  <si>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</si>
  <si>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</si>
  <si>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</si>
  <si>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</si>
  <si>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</si>
  <si>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</si>
  <si>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</si>
  <si>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</si>
  <si>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</si>
  <si>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</si>
  <si>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</si>
  <si>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</si>
  <si>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</si>
  <si>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</si>
  <si>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</si>
  <si>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</si>
  <si>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</si>
  <si>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</si>
  <si>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</si>
  <si>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</si>
  <si>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</si>
  <si>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</si>
  <si>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</si>
  <si>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</si>
  <si>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</si>
  <si>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</si>
  <si>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</si>
  <si>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</si>
  <si>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</si>
  <si>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</si>
  <si>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</si>
  <si>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</si>
  <si>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</si>
  <si>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</si>
  <si>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</si>
  <si>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</si>
  <si>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</si>
  <si>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</si>
  <si>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</si>
  <si>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</si>
  <si>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</si>
  <si>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</si>
  <si>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</si>
  <si>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</si>
  <si>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</si>
  <si>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</si>
  <si>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</si>
  <si>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</si>
  <si>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</si>
  <si>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</si>
  <si>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</si>
  <si>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</si>
  <si>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</si>
  <si>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</si>
  <si>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</si>
  <si>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</si>
  <si>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</si>
  <si>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</si>
  <si>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</si>
  <si>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</si>
  <si>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</si>
  <si>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</si>
  <si>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</si>
  <si>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</si>
  <si>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</si>
  <si>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</si>
  <si>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</si>
  <si>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</si>
  <si>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</si>
  <si>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</si>
  <si>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</si>
  <si>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</si>
  <si>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</si>
  <si>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</si>
  <si>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</si>
  <si>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</si>
  <si>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</si>
  <si>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</si>
  <si>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</si>
  <si>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</si>
  <si>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</si>
  <si>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</si>
  <si>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</si>
  <si>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</si>
  <si>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</si>
  <si>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</si>
  <si>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</si>
  <si>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</si>
  <si>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</si>
  <si>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</si>
  <si>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</si>
  <si>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</si>
  <si>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</si>
  <si>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</si>
  <si>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</si>
  <si>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</si>
  <si>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</si>
  <si>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</si>
  <si>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</si>
  <si>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</si>
  <si>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</si>
  <si>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</si>
  <si>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</si>
  <si>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</si>
  <si>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</si>
  <si>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</si>
  <si>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</si>
  <si>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</si>
  <si>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</si>
  <si>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</si>
  <si>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</si>
  <si>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</si>
  <si>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</si>
  <si>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</si>
  <si>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</si>
  <si>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</si>
  <si>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</si>
  <si>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</si>
  <si>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</si>
  <si>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</si>
  <si>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</si>
  <si>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</si>
  <si>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</si>
  <si>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</si>
  <si>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</si>
  <si>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</si>
  <si>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</si>
  <si>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</si>
  <si>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</si>
  <si>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</si>
  <si>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</si>
  <si>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</si>
  <si>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</si>
  <si>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</si>
  <si>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</si>
  <si>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</si>
  <si>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</si>
  <si>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</si>
  <si>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</si>
  <si>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</si>
  <si>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</si>
  <si>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</si>
  <si>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</si>
  <si>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</si>
  <si>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</si>
  <si>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</si>
  <si>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</si>
  <si>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</si>
  <si>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</si>
  <si>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</si>
  <si>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</si>
  <si>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</si>
  <si>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</si>
  <si>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</si>
  <si>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</si>
  <si>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</si>
  <si>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</si>
  <si>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</si>
  <si>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</si>
  <si>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</si>
  <si>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</si>
  <si>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</si>
  <si>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</si>
  <si>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</si>
  <si>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</si>
  <si>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</si>
  <si>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</si>
  <si>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</si>
  <si>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</si>
  <si>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</si>
  <si>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</si>
  <si>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</si>
  <si>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</si>
  <si>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</si>
  <si>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</si>
  <si>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</si>
  <si>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</si>
  <si>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</si>
  <si>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</si>
  <si>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</si>
  <si>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</si>
  <si>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</si>
  <si>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</si>
  <si>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</si>
  <si>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</si>
  <si>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</si>
  <si>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</si>
  <si>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</si>
  <si>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</si>
  <si>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</si>
  <si>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</si>
  <si>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</si>
  <si>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</si>
  <si>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</si>
  <si>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</si>
  <si>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</si>
  <si>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</si>
  <si>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</si>
  <si>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</si>
  <si>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</si>
  <si>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</si>
  <si>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</si>
  <si>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</si>
  <si>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</si>
  <si>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</si>
  <si>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</si>
  <si>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</si>
  <si>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</si>
  <si>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</si>
  <si>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</si>
  <si>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</si>
  <si>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</si>
  <si>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</si>
  <si>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</si>
  <si>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</si>
  <si>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</si>
  <si>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</si>
  <si>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</si>
  <si>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</si>
  <si>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</si>
  <si>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</si>
  <si>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</si>
  <si>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</si>
  <si>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</si>
  <si>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</si>
  <si>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</si>
  <si>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</si>
  <si>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</si>
  <si>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</si>
  <si>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</si>
  <si>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</si>
  <si>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</si>
  <si>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</si>
  <si>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</si>
  <si>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</si>
  <si>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</si>
  <si>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</si>
  <si>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</si>
  <si>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</si>
  <si>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</si>
  <si>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</si>
  <si>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</si>
  <si>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</si>
  <si>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</si>
  <si>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</si>
  <si>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</si>
  <si>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</si>
  <si>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</si>
  <si>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</si>
  <si>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</si>
  <si>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</si>
  <si>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</si>
  <si>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</si>
  <si>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</si>
  <si>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</si>
  <si>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</si>
  <si>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</si>
  <si>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</si>
  <si>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</si>
  <si>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</si>
  <si>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</si>
  <si>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</si>
  <si>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</si>
  <si>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</si>
  <si>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</si>
  <si>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</si>
  <si>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</si>
  <si>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</si>
  <si>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</si>
  <si>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</si>
  <si>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</si>
  <si>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</si>
  <si>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</si>
  <si>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</si>
  <si>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</si>
  <si>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</si>
  <si>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</si>
  <si>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</si>
  <si>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</si>
  <si>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</si>
  <si>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</si>
  <si>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</si>
  <si>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</si>
  <si>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</si>
  <si>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</si>
  <si>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</si>
  <si>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</si>
  <si>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</si>
  <si>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</si>
  <si>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</si>
  <si>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</si>
  <si>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</si>
  <si>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</si>
  <si>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</si>
  <si>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</si>
  <si>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</si>
  <si>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</si>
  <si>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</si>
  <si>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</si>
  <si>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</si>
  <si>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</si>
  <si>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</si>
  <si>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</si>
  <si>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</si>
  <si>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</si>
  <si>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</si>
  <si>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</si>
  <si>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</si>
  <si>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</si>
  <si>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</si>
  <si>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</si>
  <si>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</si>
  <si>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</si>
  <si>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</si>
  <si>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</si>
  <si>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</si>
  <si>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</si>
  <si>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</si>
  <si>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</si>
  <si>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</si>
  <si>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</si>
  <si>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</si>
  <si>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</si>
  <si>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</si>
  <si>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</si>
  <si>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</si>
  <si>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</si>
  <si>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</si>
  <si>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</si>
  <si>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</si>
  <si>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</si>
  <si>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</si>
  <si>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</si>
  <si>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</si>
  <si>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</si>
  <si>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</si>
  <si>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</si>
  <si>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</si>
  <si>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</si>
  <si>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</si>
  <si>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</si>
  <si>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</si>
  <si>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</si>
  <si>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</si>
  <si>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</si>
  <si>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</si>
  <si>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</si>
  <si>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</si>
  <si>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</si>
  <si>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</si>
  <si>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</si>
  <si>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</si>
  <si>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</si>
  <si>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</si>
  <si>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</si>
  <si>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</si>
  <si>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</si>
  <si>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</si>
  <si>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</si>
  <si>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</si>
  <si>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</si>
  <si>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</si>
  <si>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</si>
  <si>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</si>
  <si>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</si>
  <si>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</si>
  <si>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</si>
  <si>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</si>
  <si>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</si>
  <si>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</si>
  <si>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</si>
  <si>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</si>
  <si>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</si>
  <si>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</si>
  <si>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</si>
  <si>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</si>
  <si>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</si>
  <si>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</si>
  <si>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</si>
  <si>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</si>
  <si>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</si>
  <si>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</si>
  <si>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</si>
  <si>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</si>
  <si>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</si>
  <si>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</si>
  <si>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</si>
  <si>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</si>
  <si>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</si>
  <si>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</si>
  <si>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</si>
  <si>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</si>
  <si>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</si>
  <si>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</si>
  <si>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</si>
  <si>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</si>
  <si>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</si>
  <si>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</si>
  <si>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</si>
  <si>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</si>
  <si>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</si>
  <si>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</si>
  <si>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</si>
  <si>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</si>
  <si>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</si>
  <si>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</si>
  <si>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</si>
  <si>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</si>
  <si>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</si>
  <si>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</si>
  <si>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</si>
  <si>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</si>
  <si>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</si>
  <si>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</si>
  <si>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</si>
  <si>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</si>
  <si>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</si>
  <si>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</si>
  <si>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</si>
  <si>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</si>
  <si>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</si>
  <si>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</si>
  <si>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</si>
  <si>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</si>
  <si>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</si>
  <si>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</si>
  <si>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</si>
  <si>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</si>
  <si>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</si>
  <si>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</si>
  <si>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</si>
  <si>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</si>
  <si>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</si>
  <si>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</si>
  <si>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</si>
  <si>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</si>
  <si>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</si>
  <si>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</si>
  <si>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</si>
  <si>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</si>
  <si>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</si>
  <si>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</si>
  <si>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</si>
  <si>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</si>
  <si>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</si>
  <si>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</si>
  <si>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</si>
  <si>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</si>
  <si>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</si>
  <si>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</si>
  <si>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</si>
  <si>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</si>
  <si>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</si>
  <si>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</si>
  <si>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</si>
  <si>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</si>
  <si>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</si>
  <si>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</si>
  <si>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</si>
  <si>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</si>
  <si>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</si>
  <si>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</si>
  <si>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</si>
  <si>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</si>
  <si>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</si>
  <si>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</si>
  <si>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</si>
  <si>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</si>
  <si>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</si>
  <si>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</si>
  <si>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</si>
  <si>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</si>
  <si>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</si>
  <si>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</si>
  <si>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</si>
  <si>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</si>
  <si>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</si>
  <si>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</si>
  <si>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</si>
  <si>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</si>
  <si>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</si>
  <si>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</si>
  <si>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</si>
  <si>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</si>
  <si>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</si>
  <si>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</si>
  <si>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</si>
  <si>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</si>
  <si>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</si>
  <si>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</si>
  <si>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</si>
  <si>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</si>
  <si>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</si>
  <si>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</si>
  <si>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</si>
  <si>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</si>
  <si>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</si>
  <si>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</si>
  <si>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</si>
  <si>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</si>
  <si>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</si>
  <si>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</si>
  <si>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</si>
  <si>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</si>
  <si>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</si>
  <si>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</si>
  <si>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</si>
  <si>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</si>
  <si>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</si>
  <si>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</si>
  <si>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</si>
  <si>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</si>
  <si>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</si>
  <si>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</si>
  <si>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</si>
  <si>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</si>
  <si>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</si>
  <si>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</si>
  <si>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</si>
  <si>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</si>
  <si>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</si>
  <si>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</si>
  <si>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</si>
  <si>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</si>
  <si>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</si>
  <si>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</si>
  <si>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</si>
  <si>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</si>
  <si>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</si>
  <si>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</si>
  <si>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</si>
  <si>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</si>
  <si>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</si>
  <si>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</si>
  <si>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</si>
  <si>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</si>
  <si>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</si>
  <si>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</si>
  <si>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</si>
  <si>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</si>
  <si>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</si>
  <si>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</si>
  <si>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</si>
  <si>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</si>
  <si>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</si>
  <si>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</si>
  <si>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</si>
  <si>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</si>
  <si>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</si>
  <si>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</si>
  <si>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</si>
  <si>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</si>
  <si>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</si>
  <si>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</si>
  <si>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</si>
  <si>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</si>
  <si>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</si>
  <si>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</si>
  <si>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</si>
  <si>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</si>
  <si>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</si>
  <si>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</si>
  <si>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</si>
  <si>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</si>
  <si>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</si>
  <si>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</si>
  <si>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</si>
  <si>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</si>
  <si>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</si>
  <si>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</si>
  <si>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</si>
  <si>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</si>
  <si>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</si>
  <si>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</si>
  <si>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</si>
  <si>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</si>
  <si>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</si>
  <si>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</si>
  <si>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</si>
  <si>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</si>
  <si>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</si>
  <si>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</si>
  <si>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</si>
  <si>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</si>
  <si>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</si>
  <si>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</si>
  <si>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</si>
  <si>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</si>
  <si>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</si>
  <si>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</si>
  <si>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</si>
  <si>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</si>
  <si>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</si>
  <si>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</si>
  <si>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</si>
  <si>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</si>
  <si>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</si>
  <si>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</si>
  <si>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</si>
  <si>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</si>
  <si>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</si>
  <si>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</si>
  <si>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</si>
  <si>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</si>
  <si>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</si>
  <si>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</si>
  <si>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</si>
  <si>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</si>
  <si>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</si>
  <si>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</si>
  <si>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</si>
  <si>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</si>
  <si>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</si>
  <si>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</si>
  <si>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</si>
  <si>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</si>
  <si>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</si>
  <si>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</si>
  <si>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</si>
  <si>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</si>
  <si>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</si>
  <si>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</si>
  <si>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</si>
  <si>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</si>
  <si>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</si>
  <si>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</si>
  <si>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</si>
  <si>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</si>
  <si>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</si>
  <si>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</si>
  <si>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</si>
  <si>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</si>
  <si>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</si>
  <si>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</si>
  <si>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</si>
  <si>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</si>
  <si>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</si>
  <si>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</si>
  <si>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</si>
  <si>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</si>
  <si>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</si>
  <si>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</si>
  <si>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</si>
  <si>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</si>
  <si>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</si>
  <si>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</si>
  <si>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</si>
  <si>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</si>
  <si>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</si>
  <si>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</si>
  <si>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</si>
  <si>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</si>
  <si>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</si>
  <si>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</si>
  <si>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</si>
  <si>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</si>
  <si>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</si>
  <si>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</si>
  <si>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</si>
  <si>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</si>
  <si>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</si>
  <si>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</si>
  <si>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</si>
  <si>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</si>
  <si>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</si>
  <si>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</si>
  <si>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</si>
  <si>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</si>
  <si>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</si>
  <si>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</si>
  <si>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</si>
  <si>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</si>
  <si>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</si>
  <si>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</si>
  <si>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</si>
  <si>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</si>
  <si>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</si>
  <si>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</si>
  <si>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</si>
  <si>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</si>
  <si>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</si>
  <si>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</si>
  <si>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</si>
  <si>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</si>
  <si>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</si>
  <si>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</si>
  <si>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</si>
  <si>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</si>
  <si>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</si>
  <si>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</si>
  <si>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</si>
  <si>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</si>
  <si>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</si>
  <si>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</si>
  <si>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</si>
  <si>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</si>
  <si>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</si>
  <si>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</si>
  <si>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</si>
  <si>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</si>
  <si>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</si>
  <si>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</si>
  <si>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</si>
  <si>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</si>
  <si>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</si>
  <si>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</si>
  <si>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</si>
  <si>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</si>
  <si>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</si>
  <si>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</si>
  <si>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</si>
  <si>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</si>
  <si>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</si>
  <si>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</si>
  <si>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</si>
  <si>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</si>
  <si>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</si>
  <si>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</si>
  <si>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</si>
  <si>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</si>
  <si>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</si>
  <si>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</si>
  <si>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</si>
  <si>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</si>
  <si>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</si>
  <si>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</si>
  <si>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</si>
  <si>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</si>
  <si>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</si>
  <si>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</si>
  <si>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</si>
  <si>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</si>
  <si>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</si>
  <si>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</si>
  <si>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</si>
  <si>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</si>
  <si>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</si>
  <si>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</si>
  <si>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</si>
  <si>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</si>
  <si>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</si>
  <si>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</si>
  <si>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</si>
  <si>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</si>
  <si>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</si>
  <si>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</si>
  <si>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</si>
  <si>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</si>
  <si>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</si>
  <si>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</si>
  <si>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</si>
  <si>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</si>
  <si>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</si>
  <si>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</si>
  <si>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</si>
  <si>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</si>
  <si>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</si>
  <si>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</si>
  <si>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</si>
  <si>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</si>
  <si>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</si>
  <si>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</si>
  <si>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</si>
  <si>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</si>
  <si>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</si>
  <si>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</si>
  <si>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</si>
  <si>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</si>
  <si>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</si>
  <si>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</si>
  <si>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</si>
  <si>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</si>
  <si>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</si>
  <si>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</si>
  <si>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</si>
  <si>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</si>
  <si>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</si>
  <si>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</si>
  <si>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</si>
  <si>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</si>
  <si>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</si>
  <si>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</si>
  <si>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</si>
  <si>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</si>
  <si>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</si>
  <si>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</si>
  <si>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</si>
  <si>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</si>
  <si>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</si>
  <si>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</si>
  <si>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</si>
  <si>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</si>
  <si>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</si>
  <si>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</si>
  <si>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</si>
  <si>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</si>
  <si>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</si>
  <si>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</si>
  <si>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</si>
  <si>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</si>
  <si>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</si>
  <si>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</si>
  <si>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</si>
  <si>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</si>
  <si>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</si>
  <si>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</si>
  <si>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</si>
  <si>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</si>
  <si>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</si>
  <si>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</si>
  <si>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</si>
  <si>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</si>
  <si>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</si>
  <si>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</si>
  <si>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</si>
  <si>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</si>
  <si>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</si>
  <si>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</si>
  <si>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</si>
  <si>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</si>
  <si>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</si>
  <si>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</si>
  <si>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</si>
  <si>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</si>
  <si>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</si>
  <si>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</si>
  <si>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</si>
  <si>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</si>
  <si>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</si>
  <si>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</si>
  <si>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</si>
  <si>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</si>
  <si>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</si>
  <si>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</si>
  <si>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</si>
  <si>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</si>
  <si>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</si>
  <si>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</si>
  <si>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</si>
  <si>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</si>
  <si>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</si>
  <si>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</si>
  <si>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</si>
  <si>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</si>
  <si>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</si>
  <si>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</si>
  <si>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</si>
  <si>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</si>
  <si>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</si>
  <si>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</si>
  <si>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</si>
  <si>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</si>
  <si>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</si>
  <si>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</si>
  <si>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</si>
  <si>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</si>
  <si>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</si>
  <si>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</si>
  <si>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</si>
  <si>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</si>
  <si>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</si>
  <si>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</si>
  <si>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</si>
  <si>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</si>
  <si>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</si>
  <si>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</si>
  <si>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</si>
  <si>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</si>
  <si>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</si>
  <si>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</si>
  <si>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</si>
  <si>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</si>
  <si>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</si>
  <si>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</si>
  <si>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</si>
  <si>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</si>
  <si>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</si>
  <si>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</si>
  <si>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</si>
  <si>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</si>
  <si>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</si>
  <si>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</si>
  <si>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</si>
  <si>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</si>
  <si>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</si>
  <si>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</si>
  <si>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</si>
  <si>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</si>
  <si>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</si>
  <si>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</si>
  <si>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</si>
  <si>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</si>
  <si>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</si>
  <si>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</si>
  <si>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</si>
  <si>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</si>
  <si>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</si>
  <si>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</si>
  <si>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</si>
  <si>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</si>
  <si>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</si>
  <si>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</si>
  <si>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</si>
  <si>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</si>
  <si>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</si>
  <si>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</si>
  <si>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</si>
  <si>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</si>
  <si>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</si>
  <si>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</si>
  <si>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</si>
  <si>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</si>
  <si>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</si>
  <si>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</si>
  <si>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</si>
  <si>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</si>
  <si>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</si>
  <si>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</si>
  <si>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</si>
  <si>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</si>
  <si>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</si>
  <si>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</si>
  <si>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</si>
  <si>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</si>
  <si>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</si>
  <si>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</si>
  <si>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</si>
  <si>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</si>
  <si>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</si>
  <si>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</si>
  <si>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</si>
  <si>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</si>
  <si>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</si>
  <si>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</si>
  <si>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</si>
  <si>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</si>
  <si>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</si>
  <si>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</si>
  <si>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</si>
  <si>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</si>
  <si>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</si>
  <si>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</si>
  <si>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</si>
  <si>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</si>
  <si>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</si>
  <si>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</si>
  <si>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</si>
  <si>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</si>
  <si>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</si>
  <si>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</si>
  <si>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</si>
  <si>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</si>
  <si>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</si>
  <si>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</si>
  <si>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</si>
  <si>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</si>
  <si>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</si>
  <si>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</si>
  <si>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</si>
  <si>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</si>
  <si>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</si>
  <si>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</si>
  <si>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</si>
  <si>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</si>
  <si>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</si>
  <si>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</si>
  <si>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</si>
  <si>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</si>
  <si>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</si>
  <si>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</si>
  <si>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</si>
  <si>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</si>
  <si>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</si>
  <si>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</si>
  <si>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</si>
  <si>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</si>
  <si>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</si>
  <si>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</si>
  <si>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</si>
  <si>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</si>
  <si>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</si>
  <si>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</si>
  <si>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</si>
  <si>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</si>
  <si>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</si>
  <si>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</si>
  <si>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</si>
  <si>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</si>
  <si>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</si>
  <si>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</si>
  <si>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</si>
  <si>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</si>
  <si>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</si>
  <si>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</si>
  <si>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</si>
  <si>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</si>
  <si>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</si>
  <si>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</si>
  <si>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</si>
  <si>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</si>
  <si>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</si>
  <si>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</si>
  <si>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</si>
  <si>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</si>
  <si>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</si>
  <si>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</si>
  <si>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</si>
  <si>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</si>
  <si>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</si>
  <si>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</si>
  <si>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</si>
  <si>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</si>
  <si>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</si>
  <si>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</si>
  <si>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</si>
  <si>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</si>
  <si>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</si>
  <si>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</si>
  <si>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</si>
  <si>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</si>
  <si>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</si>
  <si>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</si>
  <si>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</si>
  <si>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</si>
  <si>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</si>
  <si>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</si>
  <si>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</si>
  <si>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</si>
  <si>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</si>
  <si>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</si>
  <si>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</si>
  <si>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</si>
  <si>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</si>
  <si>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</si>
  <si>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</si>
  <si>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</si>
  <si>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</si>
  <si>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</si>
  <si>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</si>
  <si>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</si>
  <si>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</si>
  <si>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</si>
  <si>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</si>
  <si>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</si>
  <si>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</si>
  <si>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</si>
  <si>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</si>
  <si>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</si>
  <si>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</si>
  <si>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</si>
  <si>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</si>
  <si>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</si>
  <si>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</si>
  <si>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</si>
  <si>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</si>
  <si>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</si>
  <si>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</si>
  <si>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</si>
  <si>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</si>
  <si>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</si>
  <si>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</si>
  <si>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</si>
  <si>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</si>
  <si>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</si>
  <si>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</si>
  <si>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</si>
  <si>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</si>
  <si>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</si>
  <si>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</si>
  <si>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</si>
  <si>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</si>
  <si>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</si>
  <si>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</si>
  <si>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</si>
  <si>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</si>
  <si>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</si>
  <si>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</si>
  <si>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</si>
  <si>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</si>
  <si>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</si>
  <si>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</si>
  <si>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</si>
  <si>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</si>
  <si>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</si>
  <si>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</si>
  <si>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</si>
  <si>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</si>
  <si>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</si>
  <si>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</si>
  <si>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</si>
  <si>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</si>
  <si>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</si>
  <si>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</si>
  <si>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</si>
  <si>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</si>
  <si>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</si>
  <si>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</si>
  <si>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</si>
  <si>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</si>
  <si>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</si>
  <si>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</si>
  <si>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</si>
  <si>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</si>
  <si>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</si>
  <si>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</si>
  <si>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</si>
  <si>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</si>
  <si>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</si>
  <si>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</si>
  <si>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</si>
  <si>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</si>
  <si>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</si>
  <si>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</si>
  <si>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</si>
  <si>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</si>
  <si>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</si>
  <si>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</si>
  <si>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</si>
  <si>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</si>
  <si>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</si>
  <si>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</si>
  <si>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</si>
  <si>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</si>
  <si>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</si>
  <si>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</si>
  <si>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</si>
  <si>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</si>
  <si>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</si>
  <si>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</si>
  <si>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</si>
  <si>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</si>
  <si>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</si>
  <si>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</si>
  <si>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</si>
  <si>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</si>
  <si>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</si>
  <si>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</si>
  <si>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</si>
  <si>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</si>
  <si>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</si>
  <si>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</si>
  <si>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</si>
  <si>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</si>
  <si>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</si>
  <si>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</si>
  <si>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</si>
  <si>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</si>
  <si>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</si>
  <si>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</si>
  <si>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</si>
  <si>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</si>
  <si>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</si>
  <si>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</si>
  <si>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</si>
  <si>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</si>
  <si>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</si>
  <si>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</si>
  <si>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</si>
  <si>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</si>
  <si>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</si>
  <si>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</si>
  <si>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</si>
  <si>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</si>
  <si>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</si>
  <si>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</si>
  <si>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</si>
  <si>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</si>
  <si>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</si>
  <si>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</si>
  <si>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</si>
  <si>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</si>
  <si>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</si>
  <si>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</si>
  <si>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</si>
  <si>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</si>
  <si>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</si>
  <si>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</si>
  <si>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</si>
  <si>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</si>
  <si>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</si>
  <si>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</si>
  <si>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</si>
  <si>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</si>
  <si>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</si>
  <si>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</si>
  <si>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</si>
  <si>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</si>
  <si>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</si>
  <si>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</si>
  <si>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</si>
  <si>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</si>
  <si>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</si>
  <si>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</si>
  <si>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</si>
  <si>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</si>
  <si>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</si>
  <si>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</si>
  <si>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</si>
  <si>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</si>
  <si>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</si>
  <si>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</si>
  <si>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</si>
  <si>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</si>
  <si>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</si>
  <si>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</si>
  <si>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</si>
  <si>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</si>
  <si>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</si>
  <si>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</si>
  <si>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</si>
  <si>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</si>
  <si>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</si>
  <si>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</si>
  <si>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</si>
  <si>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</si>
  <si>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</si>
  <si>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</si>
  <si>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</si>
  <si>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</si>
  <si>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</si>
  <si>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</si>
  <si>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</si>
  <si>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</si>
  <si>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</si>
  <si>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</si>
  <si>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</si>
  <si>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</si>
  <si>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</si>
  <si>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</si>
  <si>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</si>
  <si>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</si>
  <si>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</si>
  <si>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</si>
  <si>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</si>
  <si>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</si>
  <si>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</si>
  <si>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</si>
  <si>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</si>
  <si>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</si>
  <si>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</si>
  <si>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</si>
  <si>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</si>
  <si>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</si>
  <si>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</si>
  <si>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</si>
  <si>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</si>
  <si>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</si>
  <si>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</si>
  <si>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</si>
  <si>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</si>
  <si>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</si>
  <si>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</si>
  <si>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</si>
  <si>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</si>
  <si>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</si>
  <si>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</si>
  <si>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</si>
  <si>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</si>
  <si>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</si>
  <si>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</si>
  <si>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</si>
  <si>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</si>
  <si>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</si>
  <si>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</si>
  <si>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</si>
  <si>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</si>
  <si>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</si>
  <si>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</si>
  <si>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</si>
  <si>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</si>
  <si>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</si>
  <si>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</si>
  <si>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</si>
  <si>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</si>
  <si>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</si>
  <si>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</si>
  <si>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</si>
  <si>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</si>
  <si>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</si>
  <si>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</si>
  <si>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</si>
  <si>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</si>
  <si>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</si>
  <si>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</si>
  <si>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</si>
  <si>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</si>
  <si>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</si>
  <si>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</si>
  <si>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</si>
  <si>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</si>
  <si>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</si>
  <si>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</si>
  <si>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</si>
  <si>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</si>
  <si>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</si>
  <si>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</si>
  <si>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</si>
  <si>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</si>
  <si>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</si>
  <si>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</si>
  <si>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</si>
  <si>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</si>
  <si>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</si>
  <si>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</si>
  <si>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</si>
  <si>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</si>
  <si>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</si>
  <si>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</si>
  <si>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</si>
  <si>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</si>
  <si>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</si>
  <si>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</si>
  <si>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</si>
  <si>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</si>
  <si>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</si>
  <si>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</si>
  <si>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</si>
  <si>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</si>
  <si>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</si>
  <si>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</si>
  <si>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</si>
  <si>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</si>
  <si>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</si>
  <si>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</si>
  <si>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</si>
  <si>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</si>
  <si>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</si>
  <si>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</si>
  <si>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</si>
  <si>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</si>
  <si>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</si>
  <si>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</si>
  <si>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</si>
  <si>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</si>
  <si>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</si>
  <si>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</si>
  <si>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</si>
  <si>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</si>
  <si>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</si>
  <si>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</si>
  <si>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</si>
  <si>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</si>
  <si>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</si>
  <si>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</si>
  <si>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</si>
  <si>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</si>
  <si>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</si>
  <si>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</si>
  <si>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</si>
  <si>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</si>
  <si>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</si>
  <si>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</si>
  <si>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</si>
  <si>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</si>
  <si>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</si>
  <si>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</si>
  <si>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</si>
  <si>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</si>
  <si>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</si>
  <si>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</si>
  <si>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</si>
  <si>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</si>
  <si>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</si>
  <si>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</si>
  <si>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</si>
  <si>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</si>
  <si>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</si>
  <si>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</si>
  <si>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</si>
  <si>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</si>
  <si>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</si>
  <si>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</si>
  <si>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</si>
  <si>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</si>
  <si>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</si>
  <si>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</si>
  <si>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</si>
  <si>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</si>
  <si>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</si>
  <si>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</si>
  <si>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</si>
  <si>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</si>
  <si>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</si>
  <si>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</si>
  <si>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</si>
  <si>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</si>
  <si>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</si>
  <si>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</si>
  <si>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</si>
  <si>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</si>
  <si>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</si>
  <si>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</si>
  <si>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</si>
  <si>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</si>
  <si>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</si>
  <si>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</si>
  <si>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</si>
  <si>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</si>
  <si>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</si>
  <si>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</si>
  <si>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</si>
  <si>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</si>
  <si>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</si>
  <si>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</si>
  <si>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</si>
  <si>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</si>
  <si>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</si>
  <si>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</si>
  <si>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</si>
  <si>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</si>
  <si>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</si>
  <si>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</si>
  <si>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</si>
  <si>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</si>
  <si>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</si>
  <si>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</si>
  <si>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</si>
  <si>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</si>
  <si>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</si>
  <si>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</si>
  <si>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</si>
  <si>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</si>
  <si>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</si>
  <si>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</si>
  <si>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</si>
  <si>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</si>
  <si>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</si>
  <si>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</si>
  <si>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</si>
  <si>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</si>
  <si>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</si>
  <si>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</si>
  <si>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</si>
  <si>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</si>
  <si>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</si>
  <si>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</si>
  <si>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</si>
  <si>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</si>
  <si>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</si>
  <si>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</si>
  <si>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</si>
  <si>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</si>
  <si>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</si>
  <si>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</si>
  <si>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</si>
  <si>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</si>
  <si>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</si>
  <si>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</si>
  <si>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</si>
  <si>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</si>
  <si>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</si>
  <si>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</si>
  <si>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</si>
  <si>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</si>
  <si>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</si>
  <si>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</si>
  <si>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</si>
  <si>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</si>
  <si>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</si>
  <si>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</si>
  <si>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</si>
  <si>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</si>
  <si>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</si>
  <si>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</si>
  <si>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</si>
  <si>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</si>
  <si>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</si>
  <si>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</si>
  <si>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</si>
  <si>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</si>
  <si>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</si>
  <si>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</si>
  <si>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</si>
  <si>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</si>
  <si>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</si>
  <si>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</si>
  <si>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</si>
  <si>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</si>
  <si>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</si>
  <si>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</si>
  <si>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</si>
  <si>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</si>
  <si>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</si>
  <si>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</si>
  <si>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</si>
  <si>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</si>
  <si>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</si>
  <si>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</si>
  <si>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</si>
  <si>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</si>
  <si>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</si>
  <si>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</si>
  <si>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</si>
  <si>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</si>
  <si>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</si>
  <si>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</si>
  <si>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</si>
  <si>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</si>
  <si>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</si>
  <si>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</si>
  <si>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</si>
  <si>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</si>
  <si>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</si>
  <si>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</si>
  <si>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</si>
  <si>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</si>
  <si>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</si>
  <si>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</si>
  <si>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</si>
  <si>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</si>
  <si>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</si>
  <si>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</si>
  <si>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</si>
  <si>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</si>
  <si>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</si>
  <si>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</si>
  <si>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</si>
  <si>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</si>
  <si>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</si>
  <si>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</si>
  <si>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</si>
  <si>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</si>
  <si>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</si>
  <si>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</si>
  <si>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</si>
  <si>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</si>
  <si>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</si>
  <si>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</si>
  <si>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</si>
  <si>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</si>
  <si>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</si>
  <si>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</si>
  <si>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</si>
  <si>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</si>
  <si>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</si>
  <si>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</si>
  <si>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</si>
  <si>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</si>
  <si>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</si>
  <si>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</si>
  <si>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</si>
  <si>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</si>
  <si>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</si>
  <si>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</si>
  <si>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</si>
  <si>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</si>
  <si>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</si>
  <si>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</si>
  <si>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</si>
  <si>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</si>
  <si>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</si>
  <si>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</si>
  <si>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</si>
  <si>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</si>
  <si>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</si>
  <si>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</si>
  <si>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</si>
  <si>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</si>
  <si>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</si>
  <si>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</si>
  <si>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</si>
  <si>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</si>
  <si>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</si>
  <si>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</si>
  <si>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</si>
  <si>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</si>
  <si>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</si>
  <si>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</si>
  <si>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</si>
  <si>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</si>
  <si>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</si>
  <si>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</si>
  <si>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</si>
  <si>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</si>
  <si>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</si>
  <si>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</si>
  <si>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</si>
  <si>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</si>
  <si>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</si>
  <si>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</si>
  <si>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</si>
  <si>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</si>
  <si>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</si>
  <si>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</si>
  <si>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</si>
  <si>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</si>
  <si>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</si>
  <si>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</si>
  <si>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</si>
  <si>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</si>
  <si>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</si>
  <si>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</si>
  <si>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</si>
  <si>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</si>
  <si>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</si>
  <si>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</si>
  <si>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</si>
  <si>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</si>
  <si>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</si>
  <si>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</si>
  <si>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</si>
  <si>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</si>
  <si>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</si>
  <si>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</si>
  <si>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</si>
  <si>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</si>
  <si>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</si>
  <si>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</si>
  <si>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</si>
  <si>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</si>
  <si>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</si>
  <si>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</si>
  <si>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</si>
  <si>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</si>
  <si>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</si>
  <si>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</si>
  <si>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</si>
  <si>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</si>
  <si>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</si>
  <si>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</si>
  <si>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</si>
  <si>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</si>
  <si>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</si>
  <si>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</si>
  <si>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</si>
  <si>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</si>
  <si>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</si>
  <si>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</si>
  <si>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</si>
  <si>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</si>
  <si>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</si>
  <si>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</si>
  <si>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</si>
  <si>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</si>
  <si>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</si>
  <si>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</si>
  <si>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</si>
  <si>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</si>
  <si>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</si>
  <si>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</si>
  <si>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</si>
  <si>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</si>
  <si>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</si>
  <si>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</si>
  <si>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</si>
  <si>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</si>
  <si>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</si>
  <si>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</si>
  <si>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</si>
  <si>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</si>
  <si>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</si>
  <si>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</si>
  <si>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</si>
  <si>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</si>
  <si>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</si>
  <si>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</si>
  <si>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</si>
  <si>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</si>
  <si>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</si>
  <si>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</si>
  <si>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</si>
  <si>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</si>
  <si>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</si>
  <si>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</si>
  <si>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</si>
  <si>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</si>
  <si>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</si>
  <si>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</si>
  <si>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</si>
  <si>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</si>
  <si>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</si>
  <si>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</si>
  <si>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</si>
  <si>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</si>
  <si>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</si>
  <si>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</si>
  <si>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</si>
  <si>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</si>
  <si>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</si>
  <si>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</si>
  <si>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</si>
  <si>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</si>
  <si>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</si>
  <si>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</si>
  <si>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</si>
  <si>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</si>
  <si>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</si>
  <si>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</si>
  <si>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</si>
  <si>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</si>
  <si>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</si>
  <si>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</si>
  <si>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</si>
  <si>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</si>
  <si>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</si>
  <si>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</si>
  <si>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</si>
  <si>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</si>
  <si>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</si>
  <si>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</si>
  <si>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</si>
  <si>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</si>
  <si>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</si>
  <si>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</si>
  <si>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</si>
  <si>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</si>
  <si>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</si>
  <si>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</si>
  <si>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</si>
  <si>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</si>
  <si>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</si>
  <si>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</si>
  <si>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</si>
  <si>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</si>
  <si>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</si>
  <si>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</si>
  <si>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</si>
  <si>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</si>
  <si>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</si>
  <si>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</si>
  <si>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</si>
  <si>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</si>
  <si>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</si>
  <si>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</si>
  <si>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</si>
  <si>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</si>
  <si>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</si>
  <si>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</si>
  <si>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</si>
  <si>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</si>
  <si>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</si>
  <si>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</si>
  <si>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</si>
  <si>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</si>
  <si>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</si>
  <si>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</si>
  <si>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</si>
  <si>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</si>
  <si>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</si>
  <si>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</si>
  <si>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</si>
  <si>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</si>
  <si>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</si>
  <si>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</si>
  <si>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</si>
  <si>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</si>
  <si>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</si>
  <si>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</si>
  <si>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</si>
  <si>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</si>
  <si>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</si>
  <si>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</si>
  <si>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</si>
  <si>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</si>
  <si>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</si>
  <si>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</si>
  <si>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</si>
  <si>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</si>
  <si>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</si>
  <si>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</si>
  <si>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</si>
  <si>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</si>
  <si>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</si>
  <si>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</si>
  <si>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</si>
  <si>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</si>
  <si>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</si>
  <si>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</si>
  <si>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</si>
  <si>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</si>
  <si>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</si>
  <si>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</si>
  <si>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</si>
  <si>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</si>
  <si>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</si>
  <si>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</si>
  <si>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</si>
  <si>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</si>
  <si>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</si>
  <si>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</si>
  <si>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</si>
  <si>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</si>
  <si>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</si>
  <si>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</si>
  <si>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</si>
  <si>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</si>
  <si>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</si>
  <si>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</si>
  <si>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</si>
  <si>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</si>
  <si>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</si>
  <si>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</si>
  <si>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</si>
  <si>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</si>
  <si>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</si>
  <si>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</si>
  <si>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</si>
  <si>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</si>
  <si>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</si>
  <si>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</si>
  <si>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</si>
  <si>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</si>
  <si>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</si>
  <si>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</si>
  <si>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</si>
  <si>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</si>
  <si>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</si>
  <si>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</si>
  <si>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</si>
  <si>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</si>
  <si>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</si>
  <si>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</si>
  <si>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</si>
  <si>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</si>
  <si>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</si>
  <si>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</si>
  <si>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</si>
  <si>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</si>
  <si>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</si>
  <si>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</si>
  <si>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</si>
  <si>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</si>
  <si>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</si>
  <si>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</si>
  <si>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</si>
  <si>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</si>
  <si>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</si>
  <si>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</si>
  <si>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</si>
  <si>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</si>
  <si>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</si>
  <si>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</si>
  <si>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</si>
  <si>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</si>
  <si>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</si>
  <si>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</si>
  <si>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</si>
  <si>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</si>
  <si>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</si>
  <si>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</si>
  <si>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</si>
  <si>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</si>
  <si>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</si>
  <si>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</si>
  <si>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</si>
  <si>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</si>
  <si>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</si>
  <si>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</si>
  <si>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</si>
  <si>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</si>
  <si>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</si>
  <si>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</si>
  <si>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</si>
  <si>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</si>
  <si>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</si>
  <si>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</si>
  <si>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</si>
  <si>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</si>
  <si>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</si>
  <si>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</si>
  <si>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</si>
  <si>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</si>
  <si>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</si>
  <si>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</si>
  <si>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</si>
  <si>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</si>
  <si>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</si>
  <si>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</si>
  <si>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</si>
  <si>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</si>
  <si>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</si>
  <si>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</si>
  <si>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</si>
  <si>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</si>
  <si>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</si>
  <si>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</si>
  <si>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</si>
  <si>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</si>
  <si>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</si>
  <si>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</si>
  <si>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</si>
  <si>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</si>
  <si>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</si>
  <si>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</si>
  <si>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</si>
  <si>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</si>
  <si>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</si>
  <si>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</si>
  <si>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</si>
  <si>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</si>
  <si>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</si>
  <si>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</si>
  <si>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</si>
  <si>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</si>
  <si>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</si>
  <si>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</si>
  <si>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</si>
  <si>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</si>
  <si>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</si>
  <si>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</si>
  <si>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</si>
  <si>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</si>
  <si>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</si>
  <si>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</si>
  <si>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</si>
  <si>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</si>
  <si>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</si>
  <si>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</si>
  <si>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</si>
  <si>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</si>
  <si>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</si>
  <si>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</si>
  <si>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</si>
  <si>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</si>
  <si>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</si>
  <si>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</si>
  <si>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</si>
  <si>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</si>
  <si>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</si>
  <si>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</si>
  <si>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</si>
  <si>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</si>
  <si>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</si>
  <si>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</si>
  <si>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</si>
  <si>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</si>
  <si>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</si>
  <si>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</si>
  <si>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</si>
  <si>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</si>
  <si>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</si>
  <si>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</si>
  <si>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</si>
  <si>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</si>
  <si>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</si>
  <si>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</si>
  <si>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</si>
  <si>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</si>
  <si>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</si>
  <si>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</si>
  <si>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</si>
  <si>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</si>
  <si>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</si>
  <si>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</si>
  <si>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</si>
  <si>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</si>
  <si>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</si>
  <si>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</si>
  <si>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</si>
  <si>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</si>
  <si>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</si>
  <si>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</si>
  <si>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</si>
  <si>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</si>
  <si>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</si>
  <si>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</si>
  <si>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</si>
  <si>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</si>
  <si>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</si>
  <si>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</si>
  <si>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</si>
  <si>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</si>
  <si>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</si>
  <si>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</si>
  <si>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</si>
  <si>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</si>
  <si>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</si>
  <si>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</si>
  <si>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</si>
  <si>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</si>
  <si>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</si>
  <si>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</si>
  <si>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</si>
  <si>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</si>
  <si>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</si>
  <si>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</si>
  <si>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</si>
  <si>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</si>
  <si>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</si>
  <si>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</si>
  <si>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</si>
  <si>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</si>
  <si>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</si>
  <si>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</si>
  <si>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</si>
  <si>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</si>
  <si>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</si>
  <si>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</si>
  <si>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</si>
  <si>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</si>
  <si>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</si>
  <si>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</si>
  <si>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</si>
  <si>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</si>
  <si>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</si>
  <si>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</si>
  <si>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</si>
  <si>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</si>
  <si>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</si>
  <si>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</si>
  <si>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</si>
  <si>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</si>
  <si>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</si>
  <si>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</si>
  <si>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</si>
  <si>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</si>
  <si>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</si>
  <si>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</si>
  <si>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</si>
  <si>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</si>
  <si>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</si>
  <si>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</si>
  <si>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</si>
  <si>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</si>
  <si>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</si>
  <si>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</si>
  <si>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</si>
  <si>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</si>
  <si>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</si>
  <si>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</si>
  <si>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</si>
  <si>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</si>
  <si>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</si>
  <si>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</si>
  <si>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</si>
  <si>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</si>
  <si>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</si>
  <si>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</si>
  <si>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</si>
  <si>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</si>
  <si>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</si>
  <si>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</si>
  <si>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</si>
  <si>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</si>
  <si>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</si>
  <si>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</si>
  <si>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</si>
  <si>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</si>
  <si>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</si>
  <si>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</si>
  <si>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</si>
  <si>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</si>
  <si>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</si>
  <si>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</si>
  <si>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</si>
  <si>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</si>
  <si>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</si>
  <si>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</si>
  <si>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</si>
  <si>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</si>
  <si>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</si>
  <si>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</si>
  <si>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</si>
  <si>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</si>
  <si>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</si>
  <si>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</si>
  <si>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</si>
  <si>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</si>
  <si>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</si>
  <si>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</si>
  <si>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</si>
  <si>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</si>
  <si>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</si>
  <si>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</si>
  <si>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</si>
  <si>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</si>
  <si>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</si>
  <si>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</si>
  <si>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</si>
  <si>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</si>
  <si>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</si>
  <si>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</si>
  <si>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</si>
  <si>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</si>
  <si>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</si>
  <si>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</si>
  <si>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</si>
  <si>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</si>
  <si>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</si>
  <si>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</si>
  <si>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</si>
  <si>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</si>
  <si>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</si>
  <si>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</si>
  <si>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</si>
  <si>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</si>
  <si>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</si>
  <si>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</si>
  <si>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</si>
  <si>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</si>
  <si>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</si>
  <si>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</si>
  <si>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</si>
  <si>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</si>
  <si>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</si>
  <si>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</si>
  <si>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</si>
  <si>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</si>
  <si>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</si>
  <si>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</si>
  <si>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</si>
  <si>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</si>
  <si>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</si>
  <si>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</si>
  <si>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</si>
  <si>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</si>
  <si>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</si>
  <si>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</si>
  <si>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</si>
  <si>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</si>
  <si>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</si>
  <si>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</si>
  <si>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</si>
  <si>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</si>
  <si>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</si>
  <si>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</si>
  <si>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</si>
  <si>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</si>
  <si>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</si>
  <si>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</si>
  <si>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</si>
  <si>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</si>
  <si>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</si>
  <si>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</si>
  <si>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</si>
  <si>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</si>
  <si>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</si>
  <si>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</si>
  <si>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</si>
  <si>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</si>
  <si>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</si>
  <si>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</si>
  <si>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</si>
  <si>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</si>
  <si>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</si>
  <si>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</si>
  <si>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</si>
  <si>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</si>
  <si>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</si>
  <si>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</si>
  <si>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</si>
  <si>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</si>
  <si>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</si>
  <si>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</si>
  <si>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</si>
  <si>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</si>
  <si>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</si>
  <si>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</si>
  <si>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</si>
  <si>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</si>
  <si>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</si>
  <si>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</si>
  <si>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</si>
  <si>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</si>
  <si>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</si>
  <si>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</si>
  <si>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</si>
  <si>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</si>
  <si>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</si>
  <si>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</si>
  <si>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</si>
  <si>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</si>
  <si>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</si>
  <si>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</si>
  <si>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</si>
  <si>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</si>
  <si>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</si>
  <si>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</si>
  <si>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</si>
  <si>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</si>
  <si>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</si>
  <si>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</si>
  <si>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</si>
  <si>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</si>
  <si>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</si>
  <si>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</si>
  <si>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</si>
  <si>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</si>
  <si>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</si>
  <si>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</si>
  <si>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</si>
  <si>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</si>
  <si>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</si>
  <si>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</si>
  <si>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</si>
  <si>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</si>
  <si>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</si>
  <si>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</si>
  <si>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</si>
  <si>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</si>
  <si>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</si>
  <si>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</si>
  <si>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</si>
  <si>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</si>
  <si>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</si>
  <si>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</si>
  <si>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</si>
  <si>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</si>
  <si>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</si>
  <si>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</si>
  <si>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</si>
  <si>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</si>
  <si>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</si>
  <si>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</si>
  <si>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</si>
  <si>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</si>
  <si>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</si>
  <si>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</si>
  <si>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</si>
  <si>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</si>
  <si>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</si>
  <si>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</si>
  <si>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</si>
  <si>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</si>
  <si>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</si>
  <si>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</si>
  <si>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</si>
  <si>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</si>
  <si>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</si>
  <si>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</si>
  <si>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</si>
  <si>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</si>
  <si>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</si>
  <si>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</si>
  <si>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</si>
  <si>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</si>
  <si>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</si>
  <si>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</si>
  <si>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</si>
  <si>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</si>
  <si>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</si>
  <si>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</si>
  <si>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</si>
  <si>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</si>
  <si>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</si>
  <si>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</si>
  <si>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</si>
  <si>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</si>
  <si>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</si>
  <si>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</si>
  <si>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</si>
  <si>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</si>
  <si>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</si>
  <si>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</si>
  <si>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</si>
  <si>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</si>
  <si>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</si>
  <si>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</si>
  <si>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</si>
  <si>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</si>
  <si>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</si>
  <si>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</si>
  <si>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</si>
  <si>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</si>
  <si>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</si>
  <si>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</si>
  <si>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</si>
  <si>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</si>
  <si>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</si>
  <si>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</si>
  <si>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</si>
  <si>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</si>
  <si>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</si>
  <si>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</si>
  <si>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</si>
  <si>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</si>
  <si>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</si>
  <si>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</si>
  <si>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</si>
  <si>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</si>
  <si>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</si>
  <si>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</si>
  <si>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</si>
  <si>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</si>
  <si>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</si>
  <si>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</si>
  <si>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</si>
  <si>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</si>
  <si>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</si>
  <si>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</si>
  <si>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</si>
  <si>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</si>
  <si>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</si>
  <si>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</si>
  <si>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</si>
  <si>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</si>
  <si>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</si>
  <si>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</si>
  <si>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</si>
  <si>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</si>
  <si>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</si>
  <si>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</si>
  <si>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</si>
  <si>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</si>
  <si>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</si>
  <si>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</si>
  <si>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</si>
  <si>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</si>
  <si>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</si>
  <si>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</si>
  <si>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</si>
  <si>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</si>
  <si>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</si>
  <si>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</si>
  <si>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</si>
  <si>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</si>
  <si>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</si>
  <si>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</si>
  <si>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</si>
  <si>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</si>
  <si>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</si>
  <si>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</si>
  <si>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</si>
  <si>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</si>
  <si>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</si>
  <si>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</si>
  <si>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</si>
  <si>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</si>
  <si>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</si>
  <si>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</si>
  <si>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</si>
  <si>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</si>
  <si>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</si>
  <si>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</si>
  <si>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</si>
  <si>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</si>
  <si>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</si>
  <si>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</si>
  <si>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</si>
  <si>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</si>
  <si>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</si>
  <si>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</si>
  <si>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</si>
  <si>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</si>
  <si>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</si>
  <si>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</si>
  <si>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</si>
  <si>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</si>
  <si>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</si>
  <si>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</si>
  <si>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</si>
  <si>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</si>
  <si>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</si>
  <si>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</si>
  <si>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</si>
  <si>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</si>
  <si>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</si>
  <si>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</si>
  <si>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</si>
  <si>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</si>
  <si>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</si>
  <si>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</si>
  <si>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</si>
  <si>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</si>
  <si>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</si>
  <si>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</si>
  <si>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</si>
  <si>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</si>
  <si>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</si>
  <si>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</si>
  <si>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</si>
  <si>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</si>
  <si>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</si>
  <si>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</si>
  <si>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</si>
  <si>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</si>
  <si>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</si>
  <si>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</si>
  <si>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</si>
  <si>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</si>
  <si>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</si>
  <si>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</si>
  <si>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</si>
  <si>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</si>
  <si>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</si>
  <si>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</si>
  <si>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</si>
  <si>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</si>
  <si>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</si>
  <si>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</si>
  <si>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</si>
  <si>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</si>
  <si>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</si>
  <si>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</si>
  <si>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</si>
  <si>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</si>
  <si>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</si>
  <si>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</si>
  <si>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</si>
  <si>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</si>
  <si>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</si>
  <si>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</si>
  <si>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</si>
  <si>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</si>
  <si>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</si>
  <si>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</si>
  <si>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</si>
  <si>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</si>
  <si>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</si>
  <si>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</si>
  <si>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</si>
  <si>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</si>
  <si>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</si>
  <si>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</si>
  <si>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</si>
  <si>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</si>
  <si>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</si>
  <si>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</si>
  <si>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</si>
  <si>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</si>
  <si>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</si>
  <si>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</si>
  <si>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</si>
  <si>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</si>
  <si>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</si>
  <si>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</si>
  <si>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</si>
  <si>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</si>
  <si>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</si>
  <si>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</si>
  <si>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</si>
  <si>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</si>
  <si>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</si>
  <si>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</si>
  <si>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</si>
  <si>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</si>
  <si>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</si>
  <si>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</si>
  <si>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</si>
  <si>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</si>
  <si>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</si>
  <si>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</si>
  <si>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</si>
  <si>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</si>
  <si>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</si>
  <si>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</si>
  <si>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</si>
  <si>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</si>
  <si>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</si>
  <si>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</si>
  <si>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</si>
  <si>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</si>
  <si>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</si>
  <si>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</si>
  <si>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</si>
  <si>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</si>
  <si>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</si>
  <si>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</si>
  <si>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</si>
  <si>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</si>
  <si>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</si>
  <si>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</si>
  <si>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</si>
  <si>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</si>
  <si>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</si>
  <si>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</si>
  <si>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</si>
  <si>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</si>
  <si>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</si>
  <si>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</si>
  <si>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</si>
  <si>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</si>
  <si>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</si>
  <si>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</si>
  <si>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</si>
  <si>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</si>
  <si>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</si>
  <si>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</si>
  <si>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</si>
  <si>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</si>
  <si>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</si>
  <si>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</si>
  <si>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</si>
  <si>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</si>
  <si>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</si>
  <si>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</si>
  <si>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</si>
  <si>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</si>
  <si>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</si>
  <si>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</si>
  <si>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</si>
  <si>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</si>
  <si>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</si>
  <si>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</si>
  <si>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</si>
  <si>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</si>
  <si>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</si>
  <si>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</si>
  <si>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</si>
  <si>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</si>
  <si>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</si>
  <si>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</si>
  <si>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</si>
  <si>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</si>
  <si>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</si>
  <si>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</si>
  <si>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</si>
  <si>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</si>
  <si>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</si>
  <si>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</si>
  <si>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</si>
  <si>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</si>
  <si>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</si>
  <si>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</si>
  <si>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</si>
  <si>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</si>
  <si>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</si>
  <si>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</si>
  <si>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</si>
  <si>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</si>
  <si>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</si>
  <si>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</si>
  <si>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</si>
  <si>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</si>
  <si>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</si>
  <si>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</si>
  <si>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</si>
  <si>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</si>
  <si>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</si>
  <si>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</si>
  <si>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</si>
  <si>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</si>
  <si>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</si>
  <si>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</si>
  <si>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</si>
  <si>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</si>
  <si>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</si>
  <si>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</si>
  <si>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</si>
  <si>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</si>
  <si>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</si>
  <si>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</si>
  <si>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</si>
  <si>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</si>
  <si>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</si>
  <si>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</si>
  <si>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</si>
  <si>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</si>
  <si>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</si>
  <si>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</si>
  <si>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</si>
  <si>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</si>
  <si>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</si>
  <si>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</si>
  <si>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</si>
  <si>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</si>
  <si>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</si>
  <si>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</si>
  <si>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</si>
  <si>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</si>
  <si>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</si>
  <si>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</si>
  <si>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</si>
  <si>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</si>
  <si>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</si>
  <si>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</si>
  <si>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</si>
  <si>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</si>
  <si>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</si>
  <si>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</si>
  <si>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</si>
  <si>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</si>
  <si>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</si>
  <si>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</si>
  <si>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</si>
  <si>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</si>
  <si>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</si>
  <si>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</si>
  <si>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</si>
  <si>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</si>
  <si>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</si>
  <si>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</si>
  <si>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</si>
  <si>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</si>
  <si>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</si>
  <si>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</si>
  <si>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</si>
  <si>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</si>
  <si>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</si>
  <si>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</si>
  <si>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</si>
  <si>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</si>
  <si>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</si>
  <si>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</si>
  <si>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</si>
  <si>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</si>
  <si>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</si>
  <si>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</si>
  <si>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</si>
  <si>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</si>
  <si>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</si>
  <si>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</si>
  <si>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</si>
  <si>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</si>
  <si>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</si>
  <si>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</si>
  <si>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</si>
  <si>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</si>
  <si>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</si>
  <si>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</si>
  <si>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</si>
  <si>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</si>
  <si>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</si>
  <si>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</si>
  <si>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</si>
  <si>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</si>
  <si>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</si>
  <si>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</si>
  <si>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</si>
  <si>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</si>
  <si>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</si>
  <si>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</si>
  <si>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</si>
  <si>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</si>
  <si>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</si>
  <si>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</si>
  <si>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</si>
  <si>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</si>
  <si>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</si>
  <si>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</si>
  <si>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</si>
  <si>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</si>
  <si>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</si>
  <si>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</si>
  <si>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</si>
  <si>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</si>
  <si>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</si>
  <si>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</si>
  <si>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</si>
  <si>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</si>
  <si>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</si>
  <si>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</si>
  <si>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</si>
  <si>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</si>
  <si>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</si>
  <si>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</si>
  <si>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</si>
  <si>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</si>
  <si>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</si>
  <si>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</si>
  <si>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</si>
  <si>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</si>
  <si>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</si>
  <si>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</si>
  <si>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</si>
  <si>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</si>
  <si>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</si>
  <si>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</si>
  <si>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</si>
  <si>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</si>
  <si>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</si>
  <si>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</si>
  <si>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</si>
  <si>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</si>
  <si>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</si>
  <si>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</si>
  <si>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</si>
  <si>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</si>
  <si>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</si>
  <si>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</si>
  <si>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</si>
  <si>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</si>
  <si>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</si>
  <si>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</si>
  <si>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</si>
  <si>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</si>
  <si>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</si>
  <si>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</si>
  <si>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</si>
  <si>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</si>
  <si>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</si>
  <si>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</si>
  <si>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</si>
  <si>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</si>
  <si>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</si>
  <si>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</si>
  <si>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</si>
  <si>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</si>
  <si>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</si>
  <si>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</si>
  <si>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</si>
  <si>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</si>
  <si>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</si>
  <si>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</si>
  <si>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</si>
  <si>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</si>
  <si>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</si>
  <si>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</si>
  <si>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</si>
  <si>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</si>
  <si>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</si>
  <si>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</si>
  <si>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</si>
  <si>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</si>
  <si>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</si>
  <si>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</si>
  <si>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</si>
  <si>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</si>
  <si>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</si>
  <si>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</si>
  <si>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</si>
  <si>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</si>
  <si>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</si>
  <si>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</si>
  <si>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</si>
  <si>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</si>
  <si>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</si>
  <si>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</si>
  <si>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</si>
  <si>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</si>
  <si>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</si>
  <si>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</si>
  <si>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</si>
  <si>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</si>
  <si>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</si>
  <si>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</si>
  <si>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</si>
  <si>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</si>
  <si>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</si>
  <si>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</si>
  <si>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</si>
  <si>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</si>
  <si>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</si>
  <si>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</si>
  <si>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</si>
  <si>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</si>
  <si>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</si>
  <si>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</si>
  <si>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</si>
  <si>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</si>
  <si>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</si>
  <si>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</si>
  <si>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</si>
  <si>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</si>
  <si>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</si>
  <si>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</si>
  <si>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</si>
  <si>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</si>
  <si>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</si>
  <si>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</si>
  <si>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</si>
  <si>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</si>
  <si>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</si>
  <si>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</si>
  <si>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</si>
  <si>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</si>
  <si>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</si>
  <si>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</si>
  <si>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</si>
  <si>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</si>
  <si>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</si>
  <si>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</si>
  <si>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</si>
  <si>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</si>
  <si>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</si>
  <si>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</si>
  <si>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</si>
  <si>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</si>
  <si>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</si>
  <si>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</si>
  <si>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</si>
  <si>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</si>
  <si>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</si>
  <si>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</si>
  <si>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</si>
  <si>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</si>
  <si>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</si>
  <si>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</si>
  <si>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</si>
  <si>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</si>
  <si>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</si>
  <si>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</si>
  <si>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</si>
  <si>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</si>
  <si>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</si>
  <si>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</si>
  <si>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</si>
  <si>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</si>
  <si>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</si>
  <si>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</si>
  <si>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</si>
  <si>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</si>
  <si>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</si>
  <si>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</si>
  <si>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</si>
  <si>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</si>
  <si>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</si>
  <si>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</si>
  <si>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</si>
  <si>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</si>
  <si>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</si>
  <si>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</si>
  <si>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</si>
  <si>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</si>
  <si>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</si>
  <si>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</si>
  <si>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</si>
  <si>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</si>
  <si>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</si>
  <si>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</si>
  <si>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</si>
  <si>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</si>
  <si>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</si>
  <si>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</si>
  <si>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</si>
  <si>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</si>
  <si>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</si>
  <si>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</si>
  <si>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</si>
  <si>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</si>
  <si>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</si>
  <si>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</si>
  <si>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</si>
  <si>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</si>
  <si>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</si>
  <si>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</si>
  <si>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</si>
  <si>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</si>
  <si>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</si>
  <si>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</si>
  <si>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</si>
  <si>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</si>
  <si>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</si>
  <si>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</si>
  <si>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</si>
  <si>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</si>
  <si>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</si>
  <si>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</si>
  <si>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</si>
  <si>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</si>
  <si>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</si>
  <si>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</si>
  <si>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</si>
  <si>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</si>
  <si>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</si>
  <si>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</si>
  <si>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</si>
  <si>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</si>
  <si>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</si>
  <si>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</si>
  <si>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</si>
  <si>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</si>
  <si>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</si>
  <si>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</si>
  <si>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</si>
  <si>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</si>
  <si>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</si>
  <si>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</si>
  <si>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</si>
  <si>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</si>
  <si>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</si>
  <si>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</si>
  <si>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</si>
  <si>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</si>
  <si>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</si>
  <si>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</si>
  <si>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</si>
  <si>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</si>
  <si>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</si>
  <si>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</si>
  <si>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</si>
  <si>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</si>
  <si>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</si>
  <si>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</si>
  <si>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</si>
  <si>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</si>
  <si>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</si>
  <si>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</si>
  <si>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</si>
  <si>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</si>
  <si>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</si>
  <si>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</si>
  <si>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</si>
  <si>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</si>
  <si>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</si>
  <si>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</si>
  <si>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</si>
  <si>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</si>
  <si>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</si>
  <si>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</si>
  <si>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</si>
  <si>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</si>
  <si>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</si>
  <si>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</si>
  <si>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</si>
  <si>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</si>
  <si>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</si>
  <si>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</si>
  <si>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</si>
  <si>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</si>
  <si>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</si>
  <si>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</si>
  <si>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</si>
  <si>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</si>
  <si>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</si>
  <si>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</si>
  <si>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</si>
  <si>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</si>
  <si>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</si>
  <si>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</si>
  <si>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</si>
  <si>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</si>
  <si>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</si>
  <si>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</si>
  <si>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</si>
  <si>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</si>
  <si>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</si>
  <si>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</si>
  <si>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</si>
  <si>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</si>
  <si>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</si>
  <si>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</si>
  <si>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</si>
  <si>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</si>
  <si>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</si>
  <si>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</si>
  <si>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</si>
  <si>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</si>
  <si>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</si>
  <si>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</si>
  <si>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</si>
  <si>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</si>
  <si>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</si>
  <si>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</si>
  <si>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</si>
  <si>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</si>
  <si>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</si>
  <si>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</si>
  <si>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</si>
  <si>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</si>
  <si>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</si>
  <si>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</si>
  <si>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</si>
  <si>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</si>
  <si>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</si>
  <si>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</si>
  <si>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</si>
  <si>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</si>
  <si>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</si>
  <si>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</si>
  <si>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</si>
  <si>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</si>
  <si>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</si>
  <si>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</si>
  <si>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</si>
  <si>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</si>
  <si>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</si>
  <si>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</si>
  <si>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</si>
  <si>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</si>
  <si>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</si>
  <si>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</si>
  <si>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</si>
  <si>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</si>
  <si>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</si>
  <si>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</si>
  <si>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</si>
  <si>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</si>
  <si>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</si>
  <si>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</si>
  <si>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</si>
  <si>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</si>
  <si>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</si>
  <si>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</si>
  <si>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</si>
  <si>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</si>
  <si>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</si>
  <si>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</si>
  <si>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</si>
  <si>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</si>
  <si>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</si>
  <si>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</si>
  <si>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</si>
  <si>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</si>
  <si>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</si>
  <si>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</si>
  <si>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</si>
  <si>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</si>
  <si>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</si>
  <si>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</si>
  <si>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</si>
  <si>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</si>
  <si>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</si>
  <si>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</si>
  <si>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</si>
  <si>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</si>
  <si>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</si>
  <si>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</si>
  <si>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</si>
  <si>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</si>
  <si>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</si>
  <si>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</si>
  <si>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</si>
  <si>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</si>
  <si>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</si>
  <si>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</si>
  <si>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</si>
  <si>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</si>
  <si>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</si>
  <si>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</si>
  <si>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</si>
  <si>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</si>
  <si>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</si>
  <si>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</si>
  <si>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</si>
  <si>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</si>
  <si>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</si>
  <si>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</si>
  <si>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</si>
  <si>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</si>
  <si>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</si>
  <si>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</si>
  <si>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</si>
  <si>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</si>
  <si>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</si>
  <si>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</si>
  <si>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</si>
  <si>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</si>
  <si>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</si>
  <si>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</si>
  <si>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</si>
  <si>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</si>
  <si>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</si>
  <si>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</si>
  <si>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</si>
  <si>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</si>
  <si>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</si>
  <si>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</si>
  <si>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</si>
  <si>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</si>
  <si>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</si>
  <si>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</si>
  <si>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</si>
  <si>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</si>
  <si>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</si>
  <si>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</si>
  <si>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</si>
  <si>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</si>
  <si>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</si>
  <si>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</si>
  <si>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</si>
  <si>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</si>
  <si>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</si>
  <si>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</si>
  <si>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</si>
  <si>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</si>
  <si>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</si>
  <si>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</si>
  <si>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</si>
  <si>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</si>
  <si>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</si>
  <si>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</si>
  <si>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</si>
  <si>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</si>
  <si>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</si>
  <si>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</si>
  <si>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</si>
  <si>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</si>
  <si>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</si>
  <si>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</si>
  <si>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</si>
  <si>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</si>
  <si>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</si>
  <si>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</si>
  <si>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</si>
  <si>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</si>
  <si>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</si>
  <si>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</si>
  <si>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</si>
  <si>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</si>
  <si>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</si>
  <si>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</si>
  <si>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</si>
  <si>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</si>
  <si>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</si>
  <si>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</si>
  <si>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</si>
  <si>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</si>
  <si>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</si>
  <si>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</si>
  <si>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</si>
  <si>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</si>
  <si>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</si>
  <si>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</si>
  <si>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</si>
  <si>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</si>
  <si>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</si>
  <si>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</si>
  <si>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</si>
  <si>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</si>
  <si>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</si>
  <si>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</si>
  <si>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</si>
  <si>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</si>
  <si>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</si>
  <si>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</si>
  <si>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</si>
  <si>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</si>
  <si>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</si>
  <si>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</si>
  <si>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</si>
  <si>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</si>
  <si>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</si>
  <si>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</si>
  <si>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</si>
  <si>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</si>
  <si>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</si>
  <si>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</si>
  <si>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</si>
  <si>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</si>
  <si>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</si>
  <si>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</si>
  <si>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</si>
  <si>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</si>
  <si>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</si>
  <si>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</si>
  <si>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</si>
  <si>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</si>
  <si>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</si>
  <si>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</si>
  <si>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</si>
  <si>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</si>
  <si>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</si>
  <si>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</si>
  <si>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</si>
  <si>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</si>
  <si>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</si>
  <si>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</si>
  <si>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</si>
  <si>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</si>
  <si>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</si>
  <si>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</si>
  <si>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</si>
  <si>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</si>
  <si>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</si>
  <si>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</si>
  <si>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</si>
  <si>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</si>
  <si>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</si>
  <si>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</si>
  <si>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</si>
  <si>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</si>
  <si>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</si>
  <si>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</si>
  <si>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</si>
  <si>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</si>
  <si>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</si>
  <si>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</si>
  <si>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</si>
  <si>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</si>
  <si>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</si>
  <si>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</si>
  <si>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</si>
  <si>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</si>
  <si>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</si>
  <si>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</si>
  <si>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</si>
  <si>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</si>
  <si>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</si>
  <si>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</si>
  <si>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</si>
  <si>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</si>
  <si>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</si>
  <si>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</si>
  <si>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</si>
  <si>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</si>
  <si>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</si>
  <si>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</si>
  <si>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</si>
  <si>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</si>
  <si>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</si>
  <si>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</si>
  <si>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</si>
  <si>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</si>
  <si>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</si>
  <si>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</si>
  <si>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</si>
  <si>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</si>
  <si>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</si>
  <si>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</si>
  <si>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</si>
  <si>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</si>
  <si>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</si>
  <si>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</si>
  <si>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</si>
  <si>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</si>
  <si>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</si>
  <si>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</si>
  <si>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</si>
  <si>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</si>
  <si>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</si>
  <si>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</si>
  <si>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</si>
  <si>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</si>
  <si>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</si>
  <si>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</si>
  <si>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</si>
  <si>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</si>
  <si>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</si>
  <si>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</si>
  <si>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</si>
  <si>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</si>
  <si>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</si>
  <si>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</si>
  <si>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</si>
  <si>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</si>
  <si>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</si>
  <si>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</si>
  <si>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</si>
  <si>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</si>
  <si>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</si>
  <si>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</si>
  <si>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</si>
  <si>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</si>
  <si>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</si>
  <si>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</si>
  <si>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</si>
  <si>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</si>
  <si>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</si>
  <si>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</si>
  <si>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</si>
  <si>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</si>
  <si>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</si>
  <si>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</si>
  <si>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</si>
  <si>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</si>
  <si>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</si>
  <si>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</si>
  <si>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</si>
  <si>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</si>
  <si>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</si>
  <si>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</si>
  <si>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</si>
  <si>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</si>
  <si>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</si>
  <si>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</si>
  <si>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</si>
  <si>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</si>
  <si>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</si>
  <si>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</si>
  <si>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</si>
  <si>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</si>
  <si>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</si>
  <si>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</si>
  <si>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</si>
  <si>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</si>
  <si>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</si>
  <si>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</si>
  <si>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</si>
  <si>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</si>
  <si>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</si>
  <si>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</si>
  <si>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</si>
  <si>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</si>
  <si>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</si>
  <si>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</si>
  <si>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</si>
  <si>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</si>
  <si>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</si>
  <si>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</si>
  <si>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</si>
  <si>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</si>
  <si>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</si>
  <si>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</si>
  <si>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</si>
  <si>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</si>
  <si>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</si>
  <si>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</si>
  <si>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</si>
  <si>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</si>
  <si>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</si>
  <si>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</si>
  <si>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</si>
  <si>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</si>
  <si>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</si>
  <si>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</si>
  <si>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</si>
  <si>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</si>
  <si>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</si>
  <si>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</si>
  <si>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</si>
  <si>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</si>
  <si>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</si>
  <si>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</si>
  <si>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</si>
  <si>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</si>
  <si>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</si>
  <si>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</si>
  <si>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</si>
  <si>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</si>
  <si>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</si>
  <si>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</si>
  <si>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</si>
  <si>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</si>
  <si>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</si>
  <si>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</si>
  <si>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</si>
  <si>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</si>
  <si>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</si>
  <si>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</si>
  <si>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</si>
  <si>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</si>
  <si>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</si>
  <si>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</si>
  <si>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</si>
  <si>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</si>
  <si>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</si>
  <si>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</si>
  <si>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</si>
  <si>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</si>
  <si>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</si>
  <si>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</si>
  <si>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</si>
  <si>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</si>
  <si>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</si>
  <si>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</si>
  <si>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</si>
  <si>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</si>
  <si>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</si>
  <si>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</si>
  <si>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</si>
  <si>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</si>
  <si>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</si>
  <si>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</si>
  <si>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</si>
  <si>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</si>
  <si>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</si>
  <si>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</si>
  <si>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</si>
  <si>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</si>
  <si>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</si>
  <si>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</si>
  <si>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</si>
  <si>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</si>
  <si>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</si>
  <si>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</si>
  <si>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</si>
  <si>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</si>
  <si>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</si>
  <si>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</si>
  <si>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</si>
  <si>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</si>
  <si>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</si>
  <si>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</si>
  <si>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</si>
  <si>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</si>
  <si>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</si>
  <si>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</si>
  <si>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</si>
  <si>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</si>
  <si>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</si>
  <si>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</si>
  <si>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</si>
  <si>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</si>
  <si>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</si>
  <si>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</si>
  <si>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</si>
  <si>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</si>
  <si>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</si>
  <si>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</si>
  <si>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</si>
  <si>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</si>
  <si>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</si>
  <si>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</si>
  <si>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</si>
  <si>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</si>
  <si>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</si>
  <si>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</si>
  <si>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</si>
  <si>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</si>
  <si>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</si>
  <si>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</si>
  <si>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</si>
  <si>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</si>
  <si>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</si>
  <si>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</si>
  <si>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</si>
  <si>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</si>
  <si>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</si>
  <si>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</si>
  <si>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</si>
  <si>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</si>
  <si>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</si>
  <si>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</si>
  <si>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</si>
  <si>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</si>
  <si>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</si>
  <si>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</si>
  <si>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</si>
  <si>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</si>
  <si>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</si>
  <si>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</si>
  <si>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</si>
  <si>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</si>
  <si>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</si>
  <si>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</si>
  <si>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</si>
  <si>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</si>
  <si>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</si>
  <si>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</si>
  <si>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</si>
  <si>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</si>
  <si>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</si>
  <si>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</si>
  <si>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</si>
  <si>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</si>
  <si>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</si>
  <si>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</si>
  <si>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</si>
  <si>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</si>
  <si>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</si>
  <si>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</si>
  <si>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</si>
  <si>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</si>
  <si>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</si>
  <si>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</si>
  <si>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</si>
  <si>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</si>
  <si>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</si>
  <si>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</si>
  <si>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</si>
  <si>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</si>
  <si>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</si>
  <si>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</si>
  <si>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</si>
  <si>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</si>
  <si>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</si>
  <si>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</si>
  <si>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</si>
  <si>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</si>
  <si>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</si>
  <si>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</si>
  <si>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</si>
  <si>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</si>
  <si>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</si>
  <si>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</si>
  <si>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</si>
  <si>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</si>
  <si>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</si>
  <si>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</si>
  <si>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</si>
  <si>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</si>
  <si>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</si>
  <si>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</si>
  <si>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</si>
  <si>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</si>
  <si>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</si>
  <si>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</si>
  <si>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</si>
  <si>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</si>
  <si>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</si>
  <si>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</si>
  <si>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</si>
  <si>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</si>
  <si>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</si>
  <si>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</si>
  <si>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</si>
  <si>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</si>
  <si>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</si>
  <si>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</si>
  <si>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</si>
  <si>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</si>
  <si>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</si>
  <si>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</si>
  <si>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</si>
  <si>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</si>
  <si>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</si>
  <si>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</si>
  <si>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</si>
  <si>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</si>
  <si>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</si>
  <si>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</si>
  <si>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</si>
  <si>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</si>
  <si>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</si>
  <si>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</si>
  <si>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</si>
  <si>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</si>
  <si>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</si>
  <si>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</si>
  <si>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</si>
  <si>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</si>
  <si>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</si>
  <si>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</si>
  <si>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</si>
  <si>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</si>
  <si>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</si>
  <si>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</si>
  <si>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</si>
  <si>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</si>
  <si>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</si>
  <si>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</si>
  <si>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</si>
  <si>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</si>
  <si>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</si>
  <si>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</si>
  <si>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</si>
  <si>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</si>
  <si>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</si>
  <si>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</si>
  <si>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</si>
  <si>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</si>
  <si>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</si>
  <si>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</si>
  <si>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</si>
  <si>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</si>
  <si>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</si>
  <si>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</si>
  <si>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</si>
  <si>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</si>
  <si>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</si>
  <si>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</si>
  <si>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</si>
  <si>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</si>
  <si>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</si>
  <si>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</si>
  <si>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</si>
  <si>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</si>
  <si>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</si>
  <si>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</si>
  <si>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</si>
  <si>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</si>
  <si>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</si>
  <si>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</si>
  <si>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</si>
  <si>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</si>
  <si>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</si>
  <si>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</si>
  <si>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</si>
  <si>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</si>
  <si>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</si>
  <si>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</si>
  <si>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</si>
  <si>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</si>
  <si>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</si>
  <si>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</si>
  <si>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</si>
  <si>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</si>
  <si>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</si>
  <si>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</si>
  <si>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</si>
  <si>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</si>
  <si>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</si>
  <si>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</si>
  <si>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</si>
  <si>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</si>
  <si>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</si>
  <si>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</si>
  <si>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</si>
  <si>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</si>
  <si>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</si>
  <si>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</si>
  <si>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</si>
  <si>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</si>
  <si>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</si>
  <si>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</si>
  <si>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</si>
  <si>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</si>
  <si>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</si>
  <si>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</si>
  <si>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</si>
  <si>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</si>
  <si>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</si>
  <si>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</si>
  <si>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</si>
  <si>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</si>
  <si>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</si>
  <si>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</si>
  <si>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</si>
  <si>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</si>
  <si>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</si>
  <si>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</si>
  <si>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</si>
  <si>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</si>
  <si>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</si>
  <si>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</si>
  <si>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</si>
  <si>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</si>
  <si>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</si>
  <si>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</si>
  <si>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</si>
  <si>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</si>
  <si>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</si>
  <si>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</si>
  <si>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</si>
  <si>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</si>
  <si>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</si>
  <si>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</si>
  <si>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</si>
  <si>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</si>
  <si>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</si>
  <si>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</si>
  <si>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</si>
  <si>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</si>
  <si>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</si>
  <si>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</si>
  <si>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</si>
  <si>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</si>
  <si>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</si>
  <si>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</si>
  <si>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</si>
  <si>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</si>
  <si>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</si>
  <si>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</si>
  <si>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</si>
  <si>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</si>
  <si>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</si>
  <si>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</si>
  <si>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</si>
  <si>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</si>
  <si>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</si>
  <si>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</si>
  <si>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</si>
  <si>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</si>
  <si>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</si>
  <si>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</si>
  <si>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</si>
  <si>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</si>
  <si>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</si>
  <si>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</si>
  <si>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</si>
  <si>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</si>
  <si>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</si>
  <si>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</si>
  <si>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</si>
  <si>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</si>
  <si>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</si>
  <si>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</si>
  <si>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</si>
  <si>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</si>
  <si>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</si>
  <si>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</si>
  <si>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</si>
  <si>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</si>
  <si>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</si>
  <si>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</si>
  <si>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</si>
  <si>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</si>
  <si>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</si>
  <si>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</si>
  <si>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</si>
  <si>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</si>
  <si>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</si>
  <si>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</si>
  <si>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</si>
  <si>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</si>
  <si>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</si>
  <si>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</si>
  <si>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</si>
  <si>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</si>
  <si>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</si>
  <si>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</si>
  <si>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</si>
  <si>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</si>
  <si>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</si>
  <si>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</si>
  <si>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</si>
  <si>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</si>
  <si>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</si>
  <si>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</si>
  <si>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</si>
  <si>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</si>
  <si>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</si>
  <si>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</si>
  <si>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</si>
  <si>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</si>
  <si>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</si>
  <si>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</si>
  <si>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</si>
  <si>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</si>
  <si>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</si>
  <si>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</si>
  <si>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</si>
  <si>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</si>
  <si>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</si>
  <si>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</si>
  <si>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</si>
  <si>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</si>
  <si>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</si>
  <si>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</si>
  <si>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</si>
  <si>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</si>
  <si>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</si>
  <si>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</si>
  <si>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</si>
  <si>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</si>
  <si>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</si>
  <si>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</si>
  <si>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</si>
  <si>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</si>
  <si>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</si>
  <si>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</si>
  <si>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</si>
  <si>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</si>
  <si>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</si>
  <si>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</si>
  <si>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</si>
  <si>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</si>
  <si>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</si>
  <si>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</si>
  <si>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</si>
  <si>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</si>
  <si>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</si>
  <si>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</si>
  <si>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</si>
  <si>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</si>
  <si>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</si>
  <si>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</si>
  <si>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</si>
  <si>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</si>
  <si>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</si>
  <si>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</si>
  <si>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</si>
  <si>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</si>
  <si>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</si>
  <si>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</si>
  <si>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</si>
  <si>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</si>
  <si>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</si>
  <si>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</si>
  <si>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</si>
  <si>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</si>
  <si>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</si>
  <si>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</si>
  <si>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</si>
  <si>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</si>
  <si>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</si>
  <si>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</si>
  <si>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</si>
  <si>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</si>
  <si>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</si>
  <si>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</si>
  <si>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</si>
  <si>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</si>
  <si>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</si>
  <si>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</si>
  <si>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</si>
  <si>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</si>
  <si>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</si>
  <si>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</si>
  <si>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</si>
  <si>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</si>
  <si>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</si>
  <si>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</si>
  <si>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</si>
  <si>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</si>
  <si>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</si>
  <si>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</si>
  <si>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</si>
  <si>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</si>
  <si>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</si>
  <si>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</si>
  <si>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</si>
  <si>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</si>
  <si>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</si>
  <si>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</si>
  <si>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</si>
  <si>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</si>
  <si>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</si>
  <si>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</si>
  <si>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</si>
  <si>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</si>
  <si>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</si>
  <si>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</si>
  <si>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</si>
  <si>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</si>
  <si>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</si>
  <si>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</si>
  <si>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</si>
  <si>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</si>
  <si>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</si>
  <si>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</si>
  <si>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</si>
  <si>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</si>
  <si>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</si>
  <si>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</si>
  <si>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</si>
  <si>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</si>
  <si>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</si>
  <si>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</si>
  <si>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</si>
  <si>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</si>
  <si>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</si>
  <si>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</si>
  <si>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</si>
  <si>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</si>
  <si>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</si>
  <si>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</si>
  <si>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</si>
  <si>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</si>
  <si>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</si>
  <si>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</si>
  <si>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</si>
  <si>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</si>
  <si>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</si>
  <si>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</si>
  <si>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</si>
  <si>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</si>
  <si>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</si>
  <si>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</si>
  <si>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</si>
  <si>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</si>
  <si>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</si>
  <si>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</si>
  <si>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</si>
  <si>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</si>
  <si>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</si>
  <si>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</si>
  <si>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</si>
  <si>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</si>
  <si>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</si>
  <si>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</si>
  <si>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</si>
  <si>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</si>
  <si>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</si>
  <si>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</si>
  <si>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</si>
  <si>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</si>
  <si>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</si>
  <si>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</si>
  <si>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</si>
  <si>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</si>
  <si>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</si>
  <si>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</si>
  <si>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</si>
  <si>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</si>
  <si>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</si>
  <si>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</si>
  <si>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</si>
  <si>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</si>
  <si>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</si>
  <si>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</si>
  <si>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</si>
  <si>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</si>
  <si>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</si>
  <si>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</si>
  <si>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</si>
  <si>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</si>
  <si>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</si>
  <si>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</si>
  <si>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</si>
  <si>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</si>
  <si>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</si>
  <si>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</si>
  <si>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</si>
  <si>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</si>
  <si>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</si>
  <si>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</si>
  <si>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</si>
  <si>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</si>
  <si>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</si>
  <si>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</si>
  <si>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</si>
  <si>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</si>
  <si>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</si>
  <si>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</si>
  <si>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</si>
  <si>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</si>
  <si>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</si>
  <si>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</si>
  <si>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</si>
  <si>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</si>
  <si>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</si>
  <si>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</si>
  <si>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</si>
  <si>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</si>
  <si>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</si>
  <si>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</si>
  <si>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</si>
  <si>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</si>
  <si>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</si>
  <si>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</si>
  <si>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</si>
  <si>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</si>
  <si>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</si>
  <si>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</si>
  <si>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</si>
  <si>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</si>
  <si>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</si>
  <si>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</si>
  <si>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</si>
  <si>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</si>
  <si>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</si>
  <si>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</si>
  <si>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</si>
  <si>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</si>
  <si>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</si>
  <si>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</si>
  <si>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</si>
  <si>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</si>
  <si>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</si>
  <si>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</si>
  <si>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</si>
  <si>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</si>
  <si>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</si>
  <si>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</si>
  <si>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</si>
  <si>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</si>
  <si>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</si>
  <si>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</si>
  <si>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</si>
  <si>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</si>
  <si>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</si>
  <si>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</si>
  <si>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</si>
  <si>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</si>
  <si>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</si>
  <si>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</si>
  <si>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</si>
  <si>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</si>
  <si>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</si>
  <si>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</si>
  <si>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</si>
  <si>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</si>
  <si>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</si>
  <si>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</si>
  <si>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</si>
  <si>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</si>
  <si>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</si>
  <si>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</si>
  <si>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</si>
  <si>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</si>
  <si>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</si>
  <si>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</si>
  <si>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</si>
  <si>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</si>
  <si>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</si>
  <si>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</si>
  <si>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</si>
  <si>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</si>
  <si>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</si>
  <si>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</si>
  <si>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</si>
  <si>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</si>
  <si>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</si>
  <si>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</si>
  <si>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</si>
  <si>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</si>
  <si>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</si>
  <si>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</si>
  <si>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</si>
  <si>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</si>
  <si>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</si>
  <si>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</si>
  <si>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</si>
  <si>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</si>
  <si>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</si>
  <si>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</si>
  <si>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</si>
  <si>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</si>
  <si>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</si>
  <si>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</si>
  <si>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</si>
  <si>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</si>
  <si>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</si>
  <si>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</si>
  <si>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</si>
  <si>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</si>
  <si>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</si>
  <si>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</si>
  <si>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</si>
  <si>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</si>
  <si>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</si>
  <si>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</si>
  <si>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</si>
  <si>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</si>
  <si>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</si>
  <si>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</si>
  <si>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</si>
  <si>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</si>
  <si>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</si>
  <si>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</si>
  <si>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</si>
  <si>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</si>
  <si>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</si>
  <si>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</si>
  <si>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</si>
  <si>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</si>
  <si>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</si>
  <si>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</si>
  <si>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</si>
  <si>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</si>
  <si>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</si>
  <si>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</si>
  <si>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</si>
  <si>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</si>
  <si>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</si>
  <si>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</si>
  <si>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</si>
  <si>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</si>
  <si>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</si>
  <si>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</si>
  <si>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</si>
  <si>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</si>
  <si>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</si>
  <si>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</si>
  <si>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</si>
  <si>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</si>
  <si>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</si>
  <si>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</si>
  <si>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</si>
  <si>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</si>
  <si>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</si>
  <si>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</si>
  <si>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</si>
  <si>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</si>
  <si>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</si>
  <si>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</si>
  <si>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</si>
  <si>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</si>
  <si>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</si>
  <si>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</si>
  <si>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</si>
  <si>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</si>
  <si>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</si>
  <si>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</si>
  <si>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</si>
  <si>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</si>
  <si>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</si>
  <si>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</si>
  <si>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</si>
  <si>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</si>
  <si>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</si>
  <si>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</si>
  <si>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</si>
  <si>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</si>
  <si>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</si>
  <si>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</si>
  <si>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</si>
  <si>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</si>
  <si>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</si>
  <si>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</si>
  <si>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</si>
  <si>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</si>
  <si>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</si>
  <si>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</si>
  <si>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</si>
  <si>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</si>
  <si>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</si>
  <si>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</si>
  <si>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</si>
  <si>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</si>
  <si>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</si>
  <si>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</si>
  <si>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</si>
  <si>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</si>
  <si>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</si>
  <si>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</si>
  <si>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</si>
  <si>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</si>
  <si>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</si>
  <si>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</si>
  <si>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</si>
  <si>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</si>
  <si>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</si>
  <si>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</si>
  <si>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</si>
  <si>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</si>
  <si>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</si>
  <si>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</si>
  <si>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</si>
  <si>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</si>
  <si>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</si>
  <si>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</si>
  <si>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</si>
  <si>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</si>
  <si>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</si>
  <si>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</si>
  <si>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</si>
  <si>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</si>
  <si>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</si>
  <si>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</si>
  <si>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</si>
  <si>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</si>
  <si>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</si>
  <si>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</si>
  <si>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</si>
  <si>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</si>
  <si>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</si>
  <si>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</si>
  <si>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</si>
  <si>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</si>
  <si>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</si>
  <si>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</si>
  <si>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</si>
  <si>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</si>
  <si>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</si>
  <si>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</si>
  <si>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</si>
  <si>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</si>
  <si>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</si>
  <si>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</si>
  <si>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</si>
  <si>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</si>
  <si>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</si>
  <si>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</si>
  <si>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</si>
  <si>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</si>
  <si>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</si>
  <si>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</si>
  <si>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</si>
  <si>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</si>
  <si>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</si>
  <si>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</si>
  <si>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</si>
  <si>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</si>
  <si>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</si>
  <si>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</si>
  <si>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</si>
  <si>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</si>
  <si>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</si>
  <si>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</si>
  <si>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</si>
  <si>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</si>
  <si>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</si>
  <si>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</si>
  <si>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</si>
  <si>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</si>
  <si>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</si>
  <si>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</si>
  <si>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</si>
  <si>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</si>
  <si>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</si>
  <si>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</si>
  <si>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</si>
  <si>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</si>
  <si>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</si>
  <si>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</si>
  <si>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</si>
  <si>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</si>
  <si>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</si>
  <si>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</si>
  <si>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</si>
  <si>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</si>
  <si>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</si>
  <si>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</si>
  <si>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</si>
  <si>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</si>
  <si>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</si>
  <si>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</si>
  <si>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</si>
  <si>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</si>
  <si>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</si>
  <si>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</si>
  <si>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</si>
  <si>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</si>
  <si>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</si>
  <si>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</si>
  <si>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</si>
  <si>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</si>
  <si>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</si>
  <si>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</si>
  <si>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</si>
  <si>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</si>
  <si>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</si>
  <si>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</si>
  <si>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</si>
  <si>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</si>
  <si>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</si>
  <si>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</si>
  <si>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</si>
  <si>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</si>
  <si>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</si>
  <si>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</si>
  <si>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</si>
  <si>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</si>
  <si>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</si>
  <si>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</si>
  <si>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</si>
  <si>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</si>
  <si>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</si>
  <si>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</si>
  <si>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</si>
  <si>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</si>
  <si>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</si>
  <si>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</si>
  <si>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</si>
  <si>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</si>
  <si>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</si>
  <si>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</si>
  <si>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</si>
  <si>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</si>
  <si>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</si>
  <si>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</si>
  <si>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</si>
  <si>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</si>
  <si>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</si>
  <si>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</si>
  <si>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</si>
  <si>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</si>
  <si>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</si>
  <si>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</si>
  <si>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</si>
  <si>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</si>
  <si>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</si>
  <si>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</si>
  <si>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</si>
  <si>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</si>
  <si>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</si>
  <si>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</si>
  <si>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</si>
  <si>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</si>
  <si>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</si>
  <si>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</si>
  <si>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</si>
  <si>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</si>
  <si>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</si>
  <si>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</si>
  <si>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</si>
  <si>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</si>
  <si>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</si>
  <si>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</si>
  <si>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</si>
  <si>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</si>
  <si>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</si>
  <si>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</si>
  <si>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</si>
  <si>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</si>
  <si>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</si>
  <si>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</si>
  <si>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</si>
  <si>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</si>
  <si>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</si>
  <si>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</si>
  <si>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</si>
  <si>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</si>
  <si>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</si>
  <si>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</si>
  <si>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</si>
  <si>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</si>
  <si>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</si>
  <si>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</si>
  <si>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</si>
  <si>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</si>
  <si>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</si>
  <si>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</si>
  <si>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</si>
  <si>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</si>
  <si>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</si>
  <si>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</si>
  <si>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</si>
  <si>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</si>
  <si>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</si>
  <si>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</si>
  <si>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</si>
  <si>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</si>
  <si>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</si>
  <si>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</si>
  <si>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</si>
  <si>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</si>
  <si>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</si>
  <si>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</si>
  <si>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</si>
  <si>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</si>
  <si>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</si>
  <si>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</si>
  <si>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</si>
  <si>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</si>
  <si>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</si>
  <si>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</si>
  <si>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</si>
  <si>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</si>
  <si>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</si>
  <si>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</si>
  <si>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</si>
  <si>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</si>
  <si>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</si>
  <si>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</si>
  <si>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</si>
  <si>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</si>
  <si>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</si>
  <si>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</si>
  <si>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</si>
  <si>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</si>
  <si>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</si>
  <si>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</si>
  <si>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</si>
  <si>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</si>
  <si>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</si>
  <si>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</si>
  <si>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</si>
  <si>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</si>
  <si>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</si>
  <si>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</si>
  <si>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</si>
  <si>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</si>
  <si>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</si>
  <si>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</si>
  <si>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</si>
  <si>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</si>
  <si>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</si>
  <si>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</si>
  <si>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</si>
  <si>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</si>
  <si>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</si>
  <si>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</si>
  <si>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</si>
  <si>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</si>
  <si>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</si>
  <si>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</si>
  <si>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</si>
  <si>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</si>
  <si>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</si>
  <si>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</si>
  <si>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</si>
  <si>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</si>
  <si>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</si>
  <si>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</si>
  <si>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</si>
  <si>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</si>
  <si>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</si>
  <si>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</si>
  <si>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</si>
  <si>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</si>
  <si>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</si>
  <si>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</si>
  <si>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</si>
  <si>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</si>
  <si>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</si>
  <si>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</si>
  <si>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</si>
  <si>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</si>
  <si>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</si>
  <si>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</si>
  <si>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</si>
  <si>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</si>
  <si>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</si>
  <si>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</si>
  <si>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</si>
  <si>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</si>
  <si>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</si>
  <si>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</si>
  <si>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</si>
  <si>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</si>
  <si>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</si>
  <si>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</si>
  <si>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</si>
  <si>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</si>
  <si>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</si>
  <si>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</si>
  <si>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</si>
  <si>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</si>
  <si>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</si>
  <si>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</si>
  <si>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</si>
  <si>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</si>
  <si>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</si>
  <si>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</si>
  <si>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</si>
  <si>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</si>
  <si>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</si>
  <si>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</si>
  <si>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</si>
  <si>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</si>
  <si>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</si>
  <si>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</si>
  <si>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</si>
  <si>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</si>
  <si>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</si>
  <si>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</si>
  <si>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</si>
  <si>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</si>
  <si>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</si>
  <si>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</si>
  <si>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</si>
  <si>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</si>
  <si>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</si>
  <si>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</si>
  <si>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</si>
  <si>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</si>
  <si>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</si>
  <si>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</si>
  <si>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</si>
  <si>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</si>
  <si>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</si>
  <si>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</si>
  <si>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</si>
  <si>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</si>
  <si>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</si>
  <si>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</si>
  <si>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</si>
  <si>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</si>
  <si>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</si>
  <si>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</si>
  <si>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</si>
  <si>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</si>
  <si>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</si>
  <si>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</si>
  <si>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</si>
  <si>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</si>
  <si>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</si>
  <si>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</si>
  <si>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</si>
  <si>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</si>
  <si>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</si>
  <si>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</si>
  <si>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</si>
  <si>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</si>
  <si>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</si>
  <si>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</si>
  <si>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</si>
  <si>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</si>
  <si>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</si>
  <si>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</si>
  <si>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</si>
  <si>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</si>
  <si>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</si>
  <si>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</si>
  <si>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</si>
  <si>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</si>
  <si>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</si>
  <si>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</si>
  <si>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</si>
  <si>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</si>
  <si>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</si>
  <si>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</si>
  <si>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</si>
  <si>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</si>
  <si>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</si>
  <si>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</si>
  <si>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</si>
  <si>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</si>
  <si>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</si>
  <si>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</si>
  <si>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</si>
  <si>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</si>
  <si>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</si>
  <si>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</si>
  <si>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</si>
  <si>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</si>
  <si>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</si>
  <si>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</si>
  <si>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</si>
  <si>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</si>
  <si>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</si>
  <si>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</si>
  <si>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</si>
  <si>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</si>
  <si>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</si>
  <si>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</si>
  <si>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</si>
  <si>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</si>
  <si>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</si>
  <si>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</si>
  <si>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</si>
  <si>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</si>
  <si>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</si>
  <si>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</si>
  <si>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</si>
  <si>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</si>
  <si>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</si>
  <si>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</si>
  <si>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</si>
  <si>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</si>
  <si>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</si>
  <si>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</si>
  <si>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</si>
  <si>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</si>
  <si>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</si>
  <si>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</si>
  <si>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</si>
  <si>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</si>
  <si>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</si>
  <si>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</si>
  <si>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</si>
  <si>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</si>
  <si>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</si>
  <si>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</si>
  <si>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</si>
  <si>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</si>
  <si>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</si>
  <si>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</si>
  <si>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</si>
  <si>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</si>
  <si>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</si>
  <si>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</si>
  <si>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</si>
  <si>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</si>
  <si>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</si>
  <si>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</si>
  <si>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</si>
  <si>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</si>
  <si>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</si>
  <si>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</si>
  <si>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</si>
  <si>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</si>
  <si>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</si>
  <si>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</si>
  <si>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</si>
  <si>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</si>
  <si>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</si>
  <si>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</si>
  <si>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</si>
  <si>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</si>
  <si>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</si>
  <si>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</si>
  <si>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</si>
  <si>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</si>
  <si>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</si>
  <si>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</si>
  <si>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</si>
  <si>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</si>
  <si>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</si>
  <si>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</si>
  <si>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</si>
  <si>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</si>
  <si>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</si>
  <si>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</si>
  <si>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</si>
  <si>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</si>
  <si>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</si>
  <si>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</si>
  <si>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</si>
  <si>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</si>
  <si>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</si>
  <si>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</si>
  <si>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</si>
  <si>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</si>
  <si>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</si>
  <si>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</si>
  <si>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</si>
  <si>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</si>
  <si>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</si>
  <si>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</si>
  <si>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</si>
  <si>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</si>
  <si>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</si>
  <si>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</si>
  <si>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</si>
  <si>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</si>
  <si>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</si>
  <si>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</si>
  <si>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</si>
  <si>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</si>
  <si>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</si>
  <si>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</si>
  <si>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</si>
  <si>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</si>
  <si>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</si>
  <si>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</si>
  <si>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</si>
  <si>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</si>
  <si>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</si>
  <si>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</si>
  <si>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</si>
  <si>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</si>
  <si>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</si>
  <si>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</si>
  <si>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</si>
  <si>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</si>
  <si>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</si>
  <si>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</si>
  <si>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</si>
  <si>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</si>
  <si>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</si>
  <si>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</si>
  <si>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</si>
  <si>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</si>
  <si>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</si>
  <si>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</si>
  <si>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</si>
  <si>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</si>
  <si>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</si>
  <si>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</si>
  <si>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</si>
  <si>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</si>
  <si>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</si>
  <si>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</si>
  <si>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</si>
  <si>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</si>
  <si>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</si>
  <si>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</si>
  <si>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</si>
  <si>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</si>
  <si>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</si>
  <si>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</si>
  <si>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</si>
  <si>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</si>
  <si>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</si>
  <si>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</si>
  <si>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</si>
  <si>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</si>
  <si>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</si>
  <si>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</si>
  <si>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</si>
  <si>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</si>
  <si>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</si>
  <si>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</si>
  <si>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</si>
  <si>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</si>
  <si>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</si>
  <si>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</si>
  <si>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</si>
  <si>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</si>
  <si>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</si>
  <si>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</si>
  <si>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</si>
  <si>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</si>
  <si>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</si>
  <si>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</si>
  <si>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</si>
  <si>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</si>
  <si>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</si>
  <si>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</si>
  <si>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</si>
  <si>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</si>
  <si>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</si>
  <si>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</si>
  <si>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</si>
  <si>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</si>
  <si>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</si>
  <si>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</si>
  <si>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</si>
  <si>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</si>
  <si>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</si>
  <si>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</si>
  <si>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</si>
  <si>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</si>
  <si>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</si>
  <si>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</si>
  <si>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</si>
  <si>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</si>
  <si>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</si>
  <si>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</si>
  <si>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</si>
  <si>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</si>
  <si>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</si>
  <si>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</si>
  <si>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</si>
  <si>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</si>
  <si>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</si>
  <si>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</si>
  <si>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</si>
  <si>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</si>
  <si>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</si>
  <si>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</si>
  <si>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</si>
  <si>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</si>
  <si>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</si>
  <si>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</si>
  <si>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</si>
  <si>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</si>
  <si>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</si>
  <si>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</si>
  <si>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</si>
  <si>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</si>
  <si>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</si>
  <si>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</si>
  <si>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</si>
  <si>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</si>
  <si>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</si>
  <si>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</si>
  <si>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</si>
  <si>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</si>
  <si>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</si>
  <si>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</si>
  <si>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</si>
  <si>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</si>
  <si>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</si>
  <si>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</si>
  <si>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</si>
  <si>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</si>
  <si>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</si>
  <si>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</si>
  <si>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</si>
  <si>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</si>
  <si>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</si>
  <si>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</si>
  <si>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</si>
  <si>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</si>
  <si>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</si>
  <si>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</si>
  <si>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</si>
  <si>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</si>
  <si>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</si>
  <si>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</si>
  <si>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</si>
  <si>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</si>
  <si>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</si>
  <si>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</si>
  <si>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</si>
  <si>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</si>
  <si>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</si>
  <si>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</si>
  <si>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</si>
  <si>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</si>
  <si>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</si>
  <si>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</si>
  <si>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</si>
  <si>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</si>
  <si>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</si>
  <si>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</si>
  <si>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</si>
  <si>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</si>
  <si>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</si>
  <si>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</si>
  <si>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</si>
  <si>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</si>
  <si>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</si>
  <si>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</si>
  <si>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</si>
  <si>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</si>
  <si>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</si>
  <si>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</si>
  <si>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</si>
  <si>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</si>
  <si>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</si>
  <si>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</si>
  <si>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</si>
  <si>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</si>
  <si>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</si>
  <si>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</si>
  <si>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</si>
  <si>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</si>
  <si>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</si>
  <si>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</si>
  <si>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</si>
  <si>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</si>
  <si>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</si>
  <si>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</si>
  <si>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</si>
  <si>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</si>
  <si>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</si>
  <si>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</si>
  <si>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</si>
  <si>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</si>
  <si>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</si>
  <si>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</si>
  <si>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</si>
  <si>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</si>
  <si>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</si>
  <si>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</si>
  <si>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</si>
  <si>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</si>
  <si>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</si>
  <si>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</si>
  <si>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</si>
  <si>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</si>
  <si>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</si>
  <si>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</si>
  <si>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</si>
  <si>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</si>
  <si>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</si>
  <si>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</si>
  <si>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</si>
  <si>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</si>
  <si>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</si>
  <si>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</si>
  <si>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</si>
  <si>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</si>
  <si>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</si>
  <si>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</si>
  <si>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</si>
  <si>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</si>
  <si>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</si>
  <si>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</si>
  <si>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</si>
  <si>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</si>
  <si>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</si>
  <si>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</si>
  <si>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</si>
  <si>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</si>
  <si>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</si>
  <si>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</si>
  <si>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</si>
  <si>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</si>
  <si>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</si>
  <si>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</si>
  <si>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</si>
  <si>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</si>
  <si>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</si>
  <si>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</si>
  <si>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</si>
  <si>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</si>
  <si>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</si>
  <si>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</si>
  <si>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</si>
  <si>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</si>
  <si>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</si>
  <si>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</si>
  <si>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</si>
  <si>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</si>
  <si>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</si>
  <si>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</si>
  <si>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</si>
  <si>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</si>
  <si>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</si>
  <si>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</si>
  <si>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</si>
  <si>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</si>
  <si>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</si>
  <si>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</si>
  <si>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</si>
  <si>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</si>
  <si>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</si>
  <si>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</si>
  <si>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</si>
  <si>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</si>
  <si>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</si>
  <si>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</si>
  <si>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</si>
  <si>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</si>
  <si>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</si>
  <si>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</si>
  <si>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</si>
  <si>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</si>
  <si>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</si>
  <si>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</si>
  <si>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</si>
  <si>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</si>
  <si>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</si>
  <si>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</si>
  <si>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</si>
  <si>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</si>
  <si>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</si>
  <si>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</si>
  <si>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</si>
  <si>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</si>
  <si>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</si>
  <si>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</si>
  <si>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</si>
  <si>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</si>
  <si>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</si>
  <si>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</si>
  <si>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</si>
  <si>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</si>
  <si>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</si>
  <si>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</si>
  <si>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</si>
  <si>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</si>
  <si>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</si>
  <si>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</si>
  <si>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</si>
  <si>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</si>
  <si>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</si>
  <si>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</si>
  <si>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</si>
  <si>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</si>
  <si>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</si>
  <si>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</si>
  <si>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</si>
  <si>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</si>
  <si>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</si>
  <si>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</si>
  <si>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</si>
  <si>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</si>
  <si>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</si>
  <si>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</si>
  <si>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</si>
  <si>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</si>
  <si>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</si>
  <si>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</si>
  <si>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</si>
  <si>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</si>
  <si>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</si>
  <si>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</si>
  <si>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</si>
  <si>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</si>
  <si>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</si>
  <si>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</si>
  <si>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</si>
  <si>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</si>
  <si>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</si>
  <si>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</si>
  <si>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</si>
  <si>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</si>
  <si>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</si>
  <si>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</si>
  <si>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</si>
  <si>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</si>
  <si>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</si>
  <si>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</si>
  <si>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</si>
  <si>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</si>
  <si>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</si>
  <si>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</si>
  <si>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</si>
  <si>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</si>
  <si>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</si>
  <si>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</si>
  <si>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</si>
  <si>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</si>
  <si>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</si>
  <si>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</si>
  <si>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</si>
  <si>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</si>
  <si>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</si>
  <si>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</si>
  <si>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</si>
  <si>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</si>
  <si>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</si>
  <si>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</si>
  <si>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</si>
  <si>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</si>
  <si>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</si>
  <si>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</si>
  <si>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</si>
  <si>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</si>
  <si>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</si>
  <si>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</si>
  <si>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</si>
  <si>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</si>
  <si>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</si>
  <si>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</si>
  <si>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</si>
  <si>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</si>
  <si>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</si>
  <si>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</si>
  <si>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</si>
  <si>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</si>
  <si>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</si>
  <si>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</si>
  <si>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</si>
  <si>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</si>
  <si>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</si>
  <si>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</si>
  <si>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</si>
  <si>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</si>
  <si>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</si>
  <si>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</si>
  <si>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</si>
  <si>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</si>
  <si>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</si>
  <si>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</si>
  <si>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</si>
  <si>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</si>
  <si>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</si>
  <si>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</si>
  <si>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</si>
  <si>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</si>
  <si>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</si>
  <si>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</si>
  <si>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</si>
  <si>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</si>
  <si>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</si>
  <si>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</si>
  <si>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</si>
  <si>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</si>
  <si>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</si>
  <si>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</si>
  <si>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</si>
  <si>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</si>
  <si>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</si>
  <si>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</si>
  <si>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</si>
  <si>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</si>
  <si>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</si>
  <si>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</si>
  <si>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</si>
  <si>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</si>
  <si>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</si>
  <si>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</si>
  <si>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</si>
  <si>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</si>
  <si>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</si>
  <si>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</si>
  <si>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</si>
  <si>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</si>
  <si>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</si>
  <si>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</si>
  <si>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</si>
  <si>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</si>
  <si>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</si>
  <si>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</si>
  <si>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</si>
  <si>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</si>
  <si>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</si>
  <si>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</si>
  <si>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</si>
  <si>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</si>
  <si>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</si>
  <si>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</si>
  <si>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</si>
  <si>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</si>
  <si>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</si>
  <si>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</si>
  <si>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</si>
  <si>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</si>
  <si>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</si>
  <si>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</si>
  <si>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</si>
  <si>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</si>
  <si>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</si>
  <si>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</si>
  <si>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</si>
  <si>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</si>
  <si>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</si>
  <si>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</si>
  <si>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</si>
  <si>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</si>
  <si>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</si>
  <si>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</si>
  <si>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</si>
  <si>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</si>
  <si>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</si>
  <si>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</si>
  <si>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</si>
  <si>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</si>
  <si>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</si>
  <si>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</si>
  <si>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</si>
  <si>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</si>
  <si>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</si>
  <si>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</si>
  <si>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</si>
  <si>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</si>
  <si>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</si>
  <si>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</si>
  <si>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</si>
  <si>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</si>
  <si>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</si>
  <si>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</si>
  <si>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</si>
  <si>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</si>
  <si>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</si>
  <si>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</si>
  <si>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</si>
  <si>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</si>
  <si>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</si>
  <si>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</si>
  <si>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</si>
  <si>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</si>
  <si>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</si>
  <si>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</si>
  <si>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</si>
  <si>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</si>
  <si>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</si>
  <si>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</si>
  <si>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</si>
  <si>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</si>
  <si>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</si>
  <si>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</si>
  <si>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</si>
  <si>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</si>
  <si>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</si>
  <si>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</si>
  <si>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</si>
  <si>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</si>
  <si>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</si>
  <si>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</si>
  <si>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</si>
  <si>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</si>
  <si>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</si>
  <si>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</si>
  <si>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</si>
  <si>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</si>
  <si>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</si>
  <si>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</si>
  <si>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</si>
  <si>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</si>
  <si>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</si>
  <si>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</si>
  <si>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</si>
  <si>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</si>
  <si>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</si>
  <si>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</si>
  <si>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</si>
  <si>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</si>
  <si>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</si>
  <si>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</si>
  <si>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</si>
  <si>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</si>
  <si>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</si>
  <si>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</si>
  <si>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</si>
  <si>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</si>
  <si>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</si>
  <si>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</si>
  <si>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</si>
  <si>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</si>
  <si>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</si>
  <si>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</si>
  <si>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</si>
  <si>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</si>
  <si>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</si>
  <si>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</si>
  <si>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</si>
  <si>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</si>
  <si>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</si>
  <si>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</si>
  <si>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</si>
  <si>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</si>
  <si>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</si>
  <si>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</si>
  <si>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</si>
  <si>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</si>
  <si>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</si>
  <si>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</si>
  <si>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</si>
  <si>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</si>
  <si>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</si>
  <si>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</si>
  <si>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</si>
  <si>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</si>
  <si>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</si>
  <si>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</si>
  <si>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</si>
  <si>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</si>
  <si>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</si>
  <si>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</si>
  <si>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</si>
  <si>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</si>
  <si>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</si>
  <si>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</si>
  <si>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</si>
  <si>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</si>
  <si>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</si>
  <si>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</si>
  <si>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</si>
  <si>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</si>
  <si>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</si>
  <si>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</si>
  <si>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</si>
  <si>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</si>
  <si>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</si>
  <si>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</si>
  <si>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</si>
  <si>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</si>
  <si>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</si>
  <si>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</si>
  <si>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</si>
  <si>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</si>
  <si>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</si>
  <si>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</si>
  <si>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</si>
  <si>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</si>
  <si>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</si>
  <si>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</si>
  <si>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</si>
  <si>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</si>
  <si>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</si>
  <si>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</si>
  <si>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</si>
  <si>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</si>
  <si>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</si>
  <si>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</si>
  <si>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</si>
  <si>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</si>
  <si>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</si>
  <si>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</si>
  <si>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</si>
  <si>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</si>
  <si>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</si>
  <si>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</si>
  <si>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</si>
  <si>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</si>
  <si>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</si>
  <si>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</si>
  <si>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</si>
  <si>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</si>
  <si>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</si>
  <si>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</si>
  <si>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</si>
  <si>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</si>
  <si>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</si>
  <si>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</si>
  <si>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</si>
  <si>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</si>
  <si>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</si>
  <si>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</si>
  <si>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</si>
  <si>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</si>
  <si>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</si>
  <si>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</si>
  <si>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</si>
  <si>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</si>
  <si>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</si>
  <si>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</si>
  <si>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</si>
  <si>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</si>
  <si>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</si>
  <si>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</si>
  <si>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</si>
  <si>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</si>
  <si>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</si>
  <si>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</si>
  <si>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</si>
  <si>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</si>
  <si>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</si>
  <si>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</si>
  <si>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</si>
  <si>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</si>
  <si>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</si>
  <si>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</si>
  <si>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</si>
  <si>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</si>
  <si>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</si>
  <si>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</si>
  <si>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</si>
  <si>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</si>
  <si>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</si>
  <si>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</si>
  <si>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</si>
  <si>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</si>
  <si>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</si>
  <si>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</si>
  <si>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</si>
  <si>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</si>
  <si>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</si>
  <si>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</si>
  <si>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</si>
  <si>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</si>
  <si>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</si>
  <si>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</si>
  <si>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</si>
  <si>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</si>
  <si>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</si>
  <si>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</si>
  <si>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</si>
  <si>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</si>
  <si>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</si>
  <si>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</si>
  <si>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</si>
  <si>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</si>
  <si>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</si>
  <si>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</si>
  <si>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</si>
  <si>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</si>
  <si>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</si>
  <si>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</si>
  <si>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</si>
  <si>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</si>
  <si>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</si>
  <si>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</si>
  <si>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</si>
  <si>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</si>
  <si>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</si>
  <si>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</si>
  <si>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</si>
  <si>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</si>
  <si>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</si>
  <si>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</si>
  <si>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</si>
  <si>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</si>
  <si>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</si>
  <si>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</si>
  <si>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</si>
  <si>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</si>
  <si>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</si>
  <si>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</si>
  <si>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</si>
  <si>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</si>
  <si>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</si>
  <si>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</si>
  <si>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</si>
  <si>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</si>
  <si>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</si>
  <si>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</si>
  <si>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</si>
  <si>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</si>
  <si>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</si>
  <si>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</si>
  <si>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</si>
  <si>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</si>
  <si>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</si>
  <si>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</si>
  <si>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</si>
  <si>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</si>
  <si>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</si>
  <si>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</si>
  <si>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</si>
  <si>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</si>
  <si>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</si>
  <si>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</si>
  <si>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</si>
  <si>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</si>
  <si>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</si>
  <si>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</si>
  <si>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</si>
  <si>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</si>
  <si>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</si>
  <si>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</si>
  <si>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</si>
  <si>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</si>
  <si>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</si>
  <si>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</si>
  <si>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</si>
  <si>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</si>
  <si>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</si>
  <si>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</si>
  <si>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</si>
  <si>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</si>
  <si>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</si>
  <si>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</si>
  <si>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</si>
  <si>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</si>
  <si>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</si>
  <si>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</si>
  <si>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</si>
  <si>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</si>
  <si>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</si>
  <si>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</si>
  <si>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</si>
  <si>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</si>
  <si>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</si>
  <si>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</si>
  <si>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</si>
  <si>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</si>
  <si>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</si>
  <si>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</si>
  <si>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</si>
  <si>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</si>
  <si>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</si>
  <si>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</si>
  <si>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</si>
  <si>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</si>
  <si>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</si>
  <si>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</si>
  <si>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</si>
  <si>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</si>
  <si>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</si>
  <si>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</si>
  <si>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</si>
  <si>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</si>
  <si>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</si>
  <si>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</si>
  <si>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</si>
  <si>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</si>
  <si>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</si>
  <si>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</si>
  <si>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</si>
  <si>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</si>
  <si>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</si>
  <si>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</si>
  <si>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</si>
  <si>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</si>
  <si>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</si>
  <si>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</si>
  <si>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</si>
  <si>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</si>
  <si>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</si>
  <si>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</si>
  <si>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</si>
  <si>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</si>
  <si>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</si>
  <si>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</si>
  <si>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</si>
  <si>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</si>
  <si>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</si>
  <si>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</si>
  <si>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</si>
  <si>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</si>
  <si>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</si>
  <si>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</si>
  <si>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</si>
  <si>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</si>
  <si>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</si>
  <si>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</si>
  <si>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</si>
  <si>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</si>
  <si>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</si>
  <si>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</si>
  <si>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</si>
  <si>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</si>
  <si>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</si>
  <si>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</si>
  <si>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</si>
  <si>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</si>
  <si>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</si>
  <si>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</si>
  <si>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</si>
  <si>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</si>
  <si>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</si>
  <si>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</si>
  <si>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</si>
  <si>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</si>
  <si>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</si>
  <si>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</si>
  <si>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</si>
  <si>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</si>
  <si>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</si>
  <si>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</si>
  <si>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</si>
  <si>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</si>
  <si>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</si>
  <si>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</si>
  <si>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</si>
  <si>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</si>
  <si>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</si>
  <si>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</si>
  <si>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</si>
  <si>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</si>
  <si>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</si>
  <si>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</si>
  <si>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</si>
  <si>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</si>
  <si>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</si>
  <si>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</si>
  <si>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</si>
  <si>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</si>
  <si>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</si>
  <si>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</si>
  <si>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</si>
  <si>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</si>
  <si>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</si>
  <si>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</si>
  <si>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</si>
  <si>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</si>
  <si>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</si>
  <si>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</si>
  <si>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</si>
  <si>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</si>
  <si>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</si>
  <si>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</si>
  <si>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</si>
  <si>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</si>
  <si>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</si>
  <si>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</si>
  <si>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</si>
  <si>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</si>
  <si>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</si>
  <si>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</si>
  <si>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</si>
  <si>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</si>
  <si>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</si>
  <si>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</si>
  <si>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</si>
  <si>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</si>
  <si>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</si>
  <si>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</si>
  <si>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</si>
  <si>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</si>
  <si>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</si>
  <si>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</si>
  <si>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</si>
  <si>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</si>
  <si>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</si>
  <si>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</si>
  <si>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</si>
  <si>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</si>
  <si>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</si>
  <si>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</si>
  <si>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</si>
  <si>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</si>
  <si>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</si>
  <si>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</si>
  <si>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</si>
  <si>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</si>
  <si>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</si>
  <si>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</si>
  <si>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</si>
  <si>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</si>
  <si>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</si>
  <si>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</si>
  <si>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</si>
  <si>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</si>
  <si>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</si>
  <si>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</si>
  <si>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</si>
  <si>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</si>
  <si>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</si>
  <si>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</si>
  <si>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</si>
  <si>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</si>
  <si>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</si>
  <si>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</si>
  <si>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</si>
  <si>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</si>
  <si>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</si>
  <si>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</si>
  <si>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</si>
  <si>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</si>
  <si>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</si>
  <si>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</si>
  <si>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</si>
  <si>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</si>
  <si>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</si>
  <si>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</si>
  <si>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</si>
  <si>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</si>
  <si>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</si>
  <si>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</si>
  <si>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</si>
  <si>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</si>
  <si>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</si>
  <si>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</si>
  <si>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</si>
  <si>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</si>
  <si>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</si>
  <si>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</si>
  <si>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</si>
  <si>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</si>
  <si>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</si>
  <si>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</si>
  <si>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</si>
  <si>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</si>
  <si>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</si>
  <si>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</si>
  <si>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</si>
  <si>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</si>
  <si>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</si>
  <si>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</si>
  <si>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</si>
  <si>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</si>
  <si>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</si>
  <si>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</si>
  <si>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</si>
  <si>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</si>
  <si>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</si>
  <si>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</si>
  <si>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</si>
  <si>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</si>
  <si>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</si>
  <si>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</si>
  <si>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</si>
  <si>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</si>
  <si>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</si>
  <si>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</si>
  <si>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</si>
  <si>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</si>
  <si>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</si>
  <si>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</si>
  <si>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</si>
  <si>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</si>
  <si>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</si>
  <si>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</si>
  <si>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</si>
  <si>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</si>
  <si>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</si>
  <si>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</si>
  <si>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</si>
  <si>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</si>
  <si>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</si>
  <si>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</si>
  <si>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</si>
  <si>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</si>
  <si>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</si>
  <si>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</si>
  <si>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</si>
  <si>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</si>
  <si>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</si>
  <si>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</si>
  <si>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</si>
  <si>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</si>
  <si>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</si>
  <si>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</si>
  <si>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</si>
  <si>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</si>
  <si>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</si>
  <si>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</si>
  <si>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</si>
  <si>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</si>
  <si>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</si>
  <si>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</si>
  <si>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</si>
  <si>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</si>
  <si>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</si>
  <si>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</si>
  <si>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</si>
  <si>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</si>
  <si>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</si>
  <si>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</si>
  <si>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</si>
  <si>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</si>
  <si>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</si>
  <si>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</si>
  <si>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</si>
  <si>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</si>
  <si>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</si>
  <si>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</si>
  <si>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</si>
  <si>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</si>
  <si>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</si>
  <si>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</si>
  <si>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</si>
  <si>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</si>
  <si>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</si>
  <si>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</si>
  <si>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</si>
  <si>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</si>
  <si>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</si>
  <si>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</si>
  <si>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</si>
  <si>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</si>
  <si>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</si>
  <si>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</si>
  <si>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</si>
  <si>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</si>
  <si>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</si>
  <si>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</si>
  <si>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</si>
  <si>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</si>
  <si>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</si>
  <si>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</si>
  <si>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</si>
  <si>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</si>
  <si>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</si>
  <si>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</si>
  <si>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</si>
  <si>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</si>
  <si>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</si>
  <si>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</si>
  <si>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</si>
  <si>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</si>
  <si>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</si>
  <si>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</si>
  <si>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</si>
  <si>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</si>
  <si>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</si>
  <si>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</si>
  <si>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</si>
  <si>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</si>
  <si>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</si>
  <si>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</si>
  <si>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</si>
  <si>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</si>
  <si>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</si>
  <si>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</si>
  <si>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</si>
  <si>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</si>
  <si>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</si>
  <si>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</si>
  <si>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</si>
  <si>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</si>
  <si>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</si>
  <si>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</si>
  <si>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</si>
  <si>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</si>
  <si>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</si>
  <si>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</si>
  <si>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</si>
  <si>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</si>
  <si>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</si>
  <si>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</si>
  <si>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</si>
  <si>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</si>
  <si>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</si>
  <si>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</si>
  <si>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</si>
  <si>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</si>
  <si>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</si>
  <si>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</si>
  <si>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</si>
  <si>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</si>
  <si>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</si>
  <si>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</si>
  <si>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</si>
  <si>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</si>
  <si>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</si>
  <si>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</si>
  <si>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</si>
  <si>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</si>
  <si>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</si>
  <si>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</si>
  <si>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</si>
  <si>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</si>
  <si>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</si>
  <si>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</si>
  <si>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</si>
  <si>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</si>
  <si>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</si>
  <si>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</si>
  <si>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</si>
  <si>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</si>
  <si>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</si>
  <si>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</si>
  <si>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</si>
  <si>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</si>
  <si>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</si>
  <si>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</si>
  <si>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</si>
  <si>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</si>
  <si>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</si>
  <si>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</si>
  <si>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</si>
  <si>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</si>
  <si>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</si>
  <si>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</si>
  <si>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</si>
  <si>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</si>
  <si>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</si>
  <si>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</si>
  <si>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</si>
  <si>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</si>
  <si>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</si>
  <si>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</si>
  <si>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</si>
  <si>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</si>
  <si>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</si>
  <si>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</si>
  <si>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</si>
  <si>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</si>
  <si>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</si>
  <si>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</si>
  <si>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</si>
  <si>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</si>
  <si>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</si>
  <si>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</si>
  <si>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</si>
  <si>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</si>
  <si>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</si>
  <si>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</si>
  <si>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</si>
  <si>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</si>
  <si>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</si>
  <si>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</si>
  <si>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</si>
  <si>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</si>
  <si>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</si>
  <si>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</si>
  <si>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</si>
  <si>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</si>
  <si>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</si>
  <si>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</si>
  <si>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</si>
  <si>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</si>
  <si>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</si>
  <si>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</si>
  <si>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</si>
  <si>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</si>
  <si>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</si>
  <si>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</si>
  <si>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</si>
  <si>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</si>
  <si>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</si>
  <si>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</si>
  <si>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</si>
  <si>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</si>
  <si>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</si>
  <si>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</si>
  <si>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</si>
  <si>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</si>
  <si>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</si>
  <si>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</si>
  <si>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</si>
  <si>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</si>
  <si>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</si>
  <si>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</si>
  <si>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</si>
  <si>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</si>
  <si>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</si>
  <si>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</si>
  <si>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</si>
  <si>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</si>
  <si>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</si>
  <si>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</si>
  <si>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</si>
  <si>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</si>
  <si>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</si>
  <si>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</si>
  <si>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</si>
  <si>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</si>
  <si>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</si>
  <si>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</si>
  <si>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</si>
  <si>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</si>
  <si>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</si>
  <si>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</si>
  <si>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</si>
  <si>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</si>
  <si>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</si>
  <si>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</si>
  <si>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</si>
  <si>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</si>
  <si>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</si>
  <si>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</si>
  <si>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</si>
  <si>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</si>
  <si>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</si>
  <si>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</si>
  <si>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</si>
  <si>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</si>
  <si>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</si>
  <si>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</si>
  <si>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</si>
  <si>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</si>
  <si>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</si>
  <si>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</si>
  <si>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</si>
  <si>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</si>
  <si>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</si>
  <si>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</si>
  <si>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</si>
  <si>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</si>
  <si>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</si>
  <si>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</si>
  <si>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</si>
  <si>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</si>
  <si>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</si>
  <si>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</si>
  <si>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</si>
  <si>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</si>
  <si>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</si>
  <si>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</si>
  <si>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</si>
  <si>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</si>
  <si>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</si>
  <si>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</si>
  <si>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</si>
  <si>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</si>
  <si>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</si>
  <si>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</si>
  <si>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</si>
  <si>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</si>
  <si>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</si>
  <si>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</si>
  <si>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</si>
  <si>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</si>
  <si>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</si>
  <si>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</si>
  <si>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</si>
  <si>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</si>
  <si>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</si>
  <si>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</si>
  <si>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</si>
  <si>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</si>
  <si>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</si>
  <si>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</si>
  <si>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</si>
  <si>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</si>
  <si>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</si>
  <si>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</si>
  <si>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</si>
  <si>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</si>
  <si>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</si>
  <si>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</si>
  <si>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</si>
  <si>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</si>
  <si>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</si>
  <si>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</si>
  <si>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</si>
  <si>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</si>
  <si>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</si>
  <si>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</si>
  <si>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</si>
  <si>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</si>
  <si>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</si>
  <si>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</si>
  <si>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</si>
  <si>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</si>
  <si>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</si>
  <si>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</si>
  <si>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</si>
  <si>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</si>
  <si>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</si>
  <si>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</si>
  <si>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</si>
  <si>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</si>
  <si>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</si>
  <si>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</si>
  <si>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</si>
  <si>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</si>
  <si>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</si>
  <si>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</si>
  <si>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</si>
  <si>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</si>
  <si>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</si>
  <si>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</si>
  <si>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</si>
  <si>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</si>
  <si>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</si>
  <si>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</si>
  <si>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</si>
  <si>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</si>
  <si>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</si>
  <si>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</si>
  <si>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</si>
  <si>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</si>
  <si>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</si>
  <si>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</si>
  <si>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</si>
  <si>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</si>
  <si>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</si>
  <si>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</si>
  <si>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</si>
  <si>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</si>
  <si>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</si>
  <si>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</si>
  <si>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</si>
  <si>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</si>
  <si>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</si>
  <si>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</si>
  <si>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</si>
  <si>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</si>
  <si>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</si>
  <si>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</si>
  <si>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</si>
  <si>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</si>
  <si>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</si>
  <si>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</si>
  <si>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</si>
  <si>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</si>
  <si>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</si>
  <si>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</si>
  <si>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</si>
  <si>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</si>
  <si>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</si>
  <si>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</si>
  <si>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</si>
  <si>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</si>
  <si>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</si>
  <si>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</si>
  <si>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</si>
  <si>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</si>
  <si>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</si>
  <si>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</si>
  <si>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</si>
  <si>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</si>
  <si>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</si>
  <si>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</si>
  <si>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</si>
  <si>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</si>
  <si>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</si>
  <si>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</si>
  <si>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</si>
  <si>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</si>
  <si>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</si>
  <si>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</si>
  <si>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</si>
  <si>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</si>
  <si>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</si>
  <si>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</si>
  <si>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</si>
  <si>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</si>
  <si>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</si>
  <si>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</si>
  <si>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</si>
  <si>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</si>
  <si>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</si>
  <si>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</si>
  <si>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</si>
  <si>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</si>
  <si>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</si>
  <si>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</si>
  <si>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</si>
  <si>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</si>
  <si>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</si>
  <si>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</si>
  <si>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</si>
  <si>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</si>
  <si>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</si>
  <si>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</si>
  <si>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</si>
  <si>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</si>
  <si>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</si>
  <si>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</si>
  <si>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</si>
  <si>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</si>
  <si>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</si>
  <si>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</si>
  <si>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</si>
  <si>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</si>
  <si>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</si>
  <si>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</si>
  <si>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</si>
  <si>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</si>
  <si>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</si>
  <si>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</si>
  <si>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</si>
  <si>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</si>
  <si>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</si>
  <si>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</si>
  <si>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</si>
  <si>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</si>
  <si>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</si>
  <si>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</si>
  <si>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</si>
  <si>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</si>
  <si>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</si>
  <si>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</si>
  <si>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</si>
  <si>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</si>
  <si>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</si>
  <si>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</si>
  <si>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</si>
  <si>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</si>
  <si>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</si>
  <si>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</si>
  <si>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</si>
  <si>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</si>
  <si>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</si>
  <si>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</si>
  <si>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</si>
  <si>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</si>
  <si>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</si>
  <si>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</si>
  <si>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</si>
  <si>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</si>
  <si>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</si>
  <si>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</si>
  <si>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</si>
  <si>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</si>
  <si>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</si>
  <si>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</si>
  <si>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</si>
  <si>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</si>
  <si>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</si>
  <si>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</si>
  <si>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</si>
  <si>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</si>
  <si>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</si>
  <si>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</si>
  <si>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</si>
  <si>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</si>
  <si>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</si>
  <si>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</si>
  <si>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</si>
  <si>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</si>
  <si>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</si>
  <si>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</si>
  <si>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</si>
  <si>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</si>
  <si>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</si>
  <si>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</si>
  <si>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</si>
  <si>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</si>
  <si>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</si>
  <si>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</si>
  <si>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</si>
  <si>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</si>
  <si>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</si>
  <si>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</si>
  <si>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</si>
  <si>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</si>
  <si>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</si>
  <si>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</si>
  <si>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</si>
  <si>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</si>
  <si>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</si>
  <si>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</si>
  <si>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</si>
  <si>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</si>
  <si>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</si>
  <si>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</si>
  <si>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</si>
  <si>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</si>
  <si>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</si>
  <si>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</si>
  <si>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</si>
  <si>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</si>
  <si>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</si>
  <si>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</si>
  <si>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</si>
  <si>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</si>
  <si>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</si>
  <si>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</si>
  <si>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</si>
  <si>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</si>
  <si>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</si>
  <si>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</si>
  <si>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</si>
  <si>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</si>
  <si>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</si>
  <si>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</si>
  <si>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</si>
  <si>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</si>
  <si>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</si>
  <si>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</si>
  <si>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</si>
  <si>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</si>
  <si>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</si>
  <si>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</si>
  <si>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</si>
  <si>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</si>
  <si>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</si>
  <si>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</si>
  <si>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</si>
  <si>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</si>
  <si>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</si>
  <si>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</si>
  <si>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</si>
  <si>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</si>
  <si>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</si>
  <si>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</si>
  <si>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</si>
  <si>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</si>
  <si>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</si>
  <si>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</si>
  <si>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</si>
  <si>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</si>
  <si>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</si>
  <si>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</si>
  <si>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</si>
  <si>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</si>
  <si>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</si>
  <si>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</si>
  <si>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</si>
  <si>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</si>
  <si>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</si>
  <si>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</si>
  <si>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</si>
  <si>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</si>
  <si>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</si>
  <si>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</si>
  <si>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</si>
  <si>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</si>
  <si>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</si>
  <si>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</si>
  <si>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</si>
  <si>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</si>
  <si>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</si>
  <si>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</si>
  <si>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</si>
  <si>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</si>
  <si>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</si>
  <si>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</si>
  <si>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</si>
  <si>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</si>
  <si>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</si>
  <si>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</si>
  <si>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</si>
  <si>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</si>
  <si>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</si>
  <si>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</si>
  <si>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</si>
  <si>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</si>
  <si>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</si>
  <si>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</si>
  <si>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</si>
  <si>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</si>
  <si>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</si>
  <si>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</si>
  <si>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</si>
  <si>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</si>
  <si>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</si>
  <si>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</si>
  <si>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</si>
  <si>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</si>
  <si>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</si>
  <si>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</si>
  <si>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</si>
  <si>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</si>
  <si>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</si>
  <si>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</si>
  <si>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</si>
  <si>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</si>
  <si>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</si>
  <si>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</si>
  <si>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</si>
  <si>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</si>
  <si>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</si>
  <si>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</si>
  <si>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</si>
  <si>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</si>
  <si>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</si>
  <si>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</si>
  <si>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</si>
  <si>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</si>
  <si>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</si>
  <si>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</si>
  <si>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</si>
  <si>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</si>
  <si>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</si>
  <si>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</si>
  <si>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</si>
  <si>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</si>
  <si>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</si>
  <si>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</si>
  <si>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</si>
  <si>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</si>
  <si>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</si>
  <si>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</si>
  <si>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</si>
  <si>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</si>
  <si>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</si>
  <si>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</si>
  <si>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</si>
  <si>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</si>
  <si>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</si>
  <si>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</si>
  <si>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</si>
  <si>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</si>
  <si>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</si>
  <si>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</si>
  <si>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</si>
  <si>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</si>
  <si>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</si>
  <si>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</si>
  <si>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</si>
  <si>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</si>
  <si>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</si>
  <si>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</si>
  <si>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</si>
  <si>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</si>
  <si>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</si>
  <si>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</si>
  <si>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</si>
  <si>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</si>
  <si>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</si>
  <si>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</si>
  <si>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</si>
  <si>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</si>
  <si>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</si>
  <si>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</si>
  <si>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</si>
  <si>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</si>
  <si>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</si>
  <si>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</si>
  <si>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</si>
  <si>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</si>
  <si>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</si>
  <si>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</si>
  <si>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</si>
  <si>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</si>
  <si>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</si>
  <si>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</si>
  <si>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</si>
  <si>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</si>
  <si>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</si>
  <si>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</si>
  <si>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</si>
  <si>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</si>
  <si>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</si>
  <si>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</si>
  <si>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</si>
  <si>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</si>
  <si>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</si>
  <si>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</si>
  <si>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</si>
  <si>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</si>
  <si>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</si>
  <si>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</si>
  <si>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</si>
  <si>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</si>
  <si>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</si>
  <si>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</si>
  <si>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</si>
  <si>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</si>
  <si>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</si>
  <si>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</si>
  <si>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</si>
  <si>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</si>
  <si>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</si>
  <si>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</si>
  <si>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</si>
  <si>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</si>
  <si>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</si>
  <si>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</si>
  <si>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</si>
  <si>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</si>
  <si>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</si>
  <si>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</si>
  <si>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</si>
  <si>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</si>
  <si>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</si>
  <si>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</si>
  <si>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</si>
  <si>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</si>
  <si>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</si>
  <si>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</si>
  <si>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</si>
  <si>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</si>
  <si>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</si>
  <si>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</si>
  <si>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</si>
  <si>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</si>
  <si>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</si>
  <si>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</si>
  <si>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</si>
  <si>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</si>
  <si>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</si>
  <si>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</si>
  <si>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</si>
  <si>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</si>
  <si>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</si>
  <si>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</si>
  <si>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</si>
  <si>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</si>
  <si>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</si>
  <si>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</si>
  <si>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</si>
  <si>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</si>
  <si>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</si>
  <si>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</si>
  <si>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</si>
  <si>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</si>
  <si>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</si>
  <si>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</si>
  <si>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</si>
  <si>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</si>
  <si>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</si>
  <si>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</si>
  <si>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</si>
  <si>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</si>
  <si>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</si>
  <si>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</si>
  <si>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</si>
  <si>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</si>
  <si>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</si>
  <si>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</si>
  <si>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</si>
  <si>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</si>
  <si>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</si>
  <si>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</si>
  <si>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</si>
  <si>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</si>
  <si>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</si>
  <si>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</si>
  <si>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</si>
  <si>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</si>
  <si>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</si>
  <si>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</si>
  <si>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</si>
  <si>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</si>
  <si>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</si>
  <si>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</si>
  <si>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</si>
  <si>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</si>
  <si>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</si>
  <si>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</si>
  <si>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</si>
  <si>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</si>
  <si>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</si>
  <si>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</si>
  <si>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</si>
  <si>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</si>
  <si>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</si>
  <si>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</si>
  <si>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</si>
  <si>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</si>
  <si>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</si>
  <si>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</si>
  <si>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</si>
  <si>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</si>
  <si>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</si>
  <si>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</si>
  <si>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</si>
  <si>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</si>
  <si>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</si>
  <si>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</si>
  <si>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</si>
  <si>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</si>
  <si>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</si>
  <si>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</si>
  <si>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</si>
  <si>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</si>
  <si>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</si>
  <si>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</si>
  <si>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</si>
  <si>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</si>
  <si>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</si>
  <si>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</si>
  <si>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</si>
  <si>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</si>
  <si>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</si>
  <si>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</si>
  <si>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</si>
  <si>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</si>
  <si>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</si>
  <si>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</si>
  <si>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</si>
  <si>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</si>
  <si>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</si>
  <si>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</si>
  <si>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</si>
  <si>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</si>
  <si>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</si>
  <si>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</si>
  <si>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</si>
  <si>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</si>
  <si>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</si>
  <si>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</si>
  <si>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</si>
  <si>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</si>
  <si>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</si>
  <si>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</si>
  <si>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</si>
  <si>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</si>
  <si>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</si>
  <si>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</si>
  <si>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</si>
  <si>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</si>
  <si>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</si>
  <si>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</si>
  <si>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</si>
  <si>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</si>
  <si>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</si>
  <si>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</si>
  <si>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</si>
  <si>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</si>
  <si>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</si>
  <si>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</si>
  <si>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</si>
  <si>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</si>
  <si>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</si>
  <si>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</si>
  <si>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</si>
  <si>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</si>
  <si>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</si>
  <si>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</si>
  <si>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</si>
  <si>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</si>
  <si>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</si>
  <si>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</si>
  <si>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</si>
  <si>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</si>
  <si>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</si>
  <si>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</si>
  <si>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</si>
  <si>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</si>
  <si>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</si>
  <si>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</si>
  <si>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</si>
  <si>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</si>
  <si>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</si>
  <si>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</si>
  <si>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</si>
  <si>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</si>
  <si>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</si>
  <si>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</si>
  <si>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</si>
  <si>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</si>
  <si>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</si>
  <si>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</si>
  <si>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</si>
  <si>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</si>
  <si>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</si>
  <si>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</si>
  <si>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</si>
  <si>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</si>
  <si>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</si>
  <si>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</si>
  <si>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</si>
  <si>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</si>
  <si>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</si>
  <si>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</si>
  <si>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</si>
  <si>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</si>
  <si>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</si>
  <si>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</si>
  <si>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</si>
  <si>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</si>
  <si>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</si>
  <si>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</si>
  <si>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</si>
  <si>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</si>
  <si>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</si>
  <si>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</si>
  <si>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</si>
  <si>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</si>
  <si>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</si>
  <si>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</si>
  <si>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</si>
  <si>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</si>
  <si>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</si>
  <si>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</si>
  <si>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</si>
  <si>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</si>
  <si>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</si>
  <si>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</si>
  <si>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</si>
  <si>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</si>
  <si>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</si>
  <si>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</si>
  <si>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</si>
  <si>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</si>
  <si>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</si>
  <si>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</si>
  <si>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</si>
  <si>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</si>
  <si>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</si>
  <si>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</si>
  <si>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</si>
  <si>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</si>
  <si>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</si>
  <si>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</si>
  <si>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</si>
  <si>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</si>
  <si>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</si>
  <si>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</si>
  <si>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</si>
  <si>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</si>
  <si>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</si>
  <si>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</si>
  <si>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</si>
  <si>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</si>
  <si>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</si>
  <si>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</si>
  <si>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</si>
  <si>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</si>
  <si>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</si>
  <si>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</si>
  <si>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</si>
  <si>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</si>
  <si>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</si>
  <si>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</si>
  <si>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</si>
  <si>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</si>
  <si>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</si>
  <si>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</si>
  <si>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</si>
  <si>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</si>
  <si>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</si>
  <si>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</si>
  <si>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</si>
  <si>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</si>
  <si>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</si>
  <si>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</si>
  <si>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</si>
  <si>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</si>
  <si>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</si>
  <si>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</si>
  <si>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</si>
  <si>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</si>
  <si>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</si>
  <si>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</si>
  <si>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</si>
  <si>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</si>
  <si>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</si>
  <si>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</si>
  <si>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</si>
  <si>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</si>
  <si>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</si>
  <si>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</si>
  <si>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</si>
  <si>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</si>
  <si>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</si>
  <si>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</si>
  <si>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</si>
  <si>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</si>
  <si>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</si>
  <si>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</si>
  <si>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</si>
  <si>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</si>
  <si>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</si>
  <si>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</si>
  <si>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</si>
  <si>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</si>
  <si>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</si>
  <si>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</si>
  <si>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</si>
  <si>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</si>
  <si>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</si>
  <si>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</si>
  <si>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</si>
  <si>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</si>
  <si>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</si>
  <si>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</si>
  <si>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</si>
  <si>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</si>
  <si>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</si>
  <si>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</si>
  <si>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</si>
  <si>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</si>
  <si>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</si>
  <si>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</si>
  <si>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</si>
  <si>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</si>
  <si>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</si>
  <si>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</si>
  <si>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</si>
  <si>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</si>
  <si>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</si>
  <si>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</si>
  <si>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</si>
  <si>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</si>
  <si>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</si>
  <si>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</si>
  <si>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</si>
  <si>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</si>
  <si>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</si>
  <si>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</si>
  <si>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</si>
  <si>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</si>
  <si>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</si>
  <si>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</si>
  <si>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</si>
  <si>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</si>
  <si>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</si>
  <si>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</si>
  <si>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</si>
  <si>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</si>
  <si>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</si>
  <si>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</si>
  <si>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</si>
  <si>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</si>
  <si>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</si>
  <si>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</si>
  <si>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</si>
  <si>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</si>
  <si>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</si>
  <si>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</si>
  <si>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</si>
  <si>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</si>
  <si>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</si>
  <si>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</si>
  <si>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</si>
  <si>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</si>
  <si>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</si>
  <si>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</si>
  <si>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</si>
  <si>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</si>
  <si>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</si>
  <si>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</si>
  <si>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</si>
  <si>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</si>
  <si>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</si>
  <si>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</si>
  <si>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</si>
  <si>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</si>
  <si>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</si>
  <si>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</si>
  <si>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</si>
  <si>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</si>
  <si>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</si>
  <si>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</si>
  <si>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</si>
  <si>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</si>
  <si>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</si>
  <si>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</si>
  <si>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</si>
  <si>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</si>
  <si>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</si>
  <si>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</si>
  <si>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</si>
  <si>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</si>
  <si>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</si>
  <si>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</si>
  <si>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</si>
  <si>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</si>
  <si>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</si>
  <si>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</si>
  <si>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</si>
  <si>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</si>
  <si>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</si>
  <si>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</si>
  <si>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</si>
  <si>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</si>
  <si>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</si>
  <si>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</si>
  <si>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</si>
  <si>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</si>
  <si>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</si>
  <si>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</si>
  <si>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</si>
  <si>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</si>
  <si>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</si>
  <si>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</si>
  <si>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</si>
  <si>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</si>
  <si>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</si>
  <si>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</si>
  <si>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</si>
  <si>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</si>
  <si>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</si>
  <si>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</si>
  <si>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</si>
  <si>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</si>
  <si>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</si>
  <si>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</si>
  <si>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</si>
  <si>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</si>
  <si>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</si>
  <si>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</si>
  <si>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</si>
  <si>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</si>
  <si>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</si>
  <si>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</si>
  <si>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</si>
  <si>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</si>
  <si>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</si>
  <si>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</si>
  <si>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</si>
  <si>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</si>
  <si>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</si>
  <si>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</si>
  <si>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</si>
  <si>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</si>
  <si>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</si>
  <si>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</si>
  <si>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</si>
  <si>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</si>
  <si>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</si>
  <si>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</si>
  <si>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</si>
  <si>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</si>
  <si>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</si>
  <si>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</si>
  <si>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</si>
  <si>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</si>
  <si>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</si>
  <si>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</si>
  <si>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</si>
  <si>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</si>
  <si>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</si>
  <si>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</si>
  <si>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</si>
  <si>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</si>
  <si>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</si>
  <si>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</si>
  <si>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</si>
  <si>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</si>
  <si>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</si>
  <si>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</si>
  <si>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</si>
  <si>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</si>
  <si>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</si>
  <si>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</si>
  <si>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</si>
  <si>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</si>
  <si>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</si>
  <si>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</si>
  <si>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</si>
  <si>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</si>
  <si>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</si>
  <si>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</si>
  <si>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</si>
  <si>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</si>
  <si>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</si>
  <si>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</si>
  <si>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</si>
  <si>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</si>
  <si>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</si>
  <si>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</si>
  <si>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</si>
  <si>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</si>
  <si>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</si>
  <si>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</si>
  <si>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</si>
  <si>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</si>
  <si>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</si>
  <si>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</si>
  <si>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</si>
  <si>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</si>
  <si>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</si>
  <si>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</si>
  <si>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</si>
  <si>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</si>
  <si>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</si>
  <si>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</si>
  <si>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</si>
  <si>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</si>
  <si>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</si>
  <si>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</si>
  <si>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</si>
  <si>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</si>
  <si>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</si>
  <si>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</si>
  <si>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</si>
  <si>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</si>
  <si>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</si>
  <si>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</si>
  <si>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</si>
  <si>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</si>
  <si>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</si>
  <si>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</si>
  <si>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</si>
  <si>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</si>
  <si>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</si>
  <si>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</si>
  <si>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</si>
  <si>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</si>
  <si>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</si>
  <si>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</si>
  <si>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</si>
  <si>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</si>
  <si>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</si>
  <si>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</si>
  <si>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</si>
  <si>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</si>
  <si>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</si>
  <si>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</si>
  <si>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</si>
  <si>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</si>
  <si>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</si>
  <si>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</si>
  <si>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</si>
  <si>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</si>
  <si>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</si>
  <si>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</si>
  <si>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</si>
  <si>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</si>
  <si>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</si>
  <si>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</si>
  <si>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</si>
  <si>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</si>
  <si>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</si>
  <si>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</si>
  <si>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</si>
  <si>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</si>
  <si>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</si>
  <si>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</si>
  <si>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</si>
  <si>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</si>
  <si>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</si>
  <si>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</si>
  <si>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</si>
  <si>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</si>
  <si>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</si>
  <si>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</si>
  <si>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</si>
  <si>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</si>
  <si>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</si>
  <si>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</si>
  <si>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</si>
  <si>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</si>
  <si>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</si>
  <si>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</si>
  <si>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</si>
  <si>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</si>
  <si>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</si>
  <si>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</si>
  <si>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</si>
  <si>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</si>
  <si>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</si>
  <si>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</si>
  <si>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</si>
  <si>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</si>
  <si>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</si>
  <si>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</si>
  <si>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</si>
  <si>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</si>
  <si>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</si>
  <si>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</si>
  <si>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</si>
  <si>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</si>
  <si>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</si>
  <si>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</si>
  <si>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</si>
  <si>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</si>
  <si>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</si>
  <si>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</si>
  <si>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</si>
  <si>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</si>
  <si>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</si>
  <si>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</si>
  <si>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</si>
  <si>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</si>
  <si>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</si>
  <si>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</si>
  <si>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</si>
  <si>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</si>
  <si>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</si>
  <si>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</si>
  <si>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</si>
  <si>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</si>
  <si>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</si>
  <si>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</si>
  <si>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</si>
  <si>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</si>
  <si>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</si>
  <si>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</si>
  <si>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</si>
  <si>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</si>
  <si>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</si>
  <si>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</si>
  <si>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</si>
  <si>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</si>
  <si>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</si>
  <si>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</si>
  <si>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</si>
  <si>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</si>
  <si>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</si>
  <si>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</si>
  <si>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</si>
  <si>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</si>
  <si>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</si>
  <si>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</si>
  <si>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</si>
  <si>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</si>
  <si>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</si>
  <si>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</si>
  <si>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</si>
  <si>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</si>
  <si>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</si>
  <si>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</si>
  <si>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</si>
  <si>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</si>
  <si>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</si>
  <si>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</si>
  <si>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</si>
  <si>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</si>
  <si>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</si>
  <si>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</si>
  <si>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</si>
  <si>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</si>
  <si>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</si>
  <si>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</si>
  <si>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</si>
  <si>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</si>
  <si>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</si>
  <si>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</si>
  <si>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</si>
  <si>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</si>
  <si>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</si>
  <si>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</si>
  <si>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</si>
  <si>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</si>
  <si>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</si>
  <si>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</si>
  <si>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</si>
  <si>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</si>
  <si>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</si>
  <si>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</si>
  <si>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</si>
  <si>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</si>
  <si>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</si>
  <si>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</si>
  <si>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</si>
  <si>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</si>
  <si>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</si>
  <si>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</si>
  <si>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</si>
  <si>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</si>
  <si>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</si>
  <si>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</si>
  <si>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</si>
  <si>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</si>
  <si>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</si>
  <si>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</si>
  <si>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</si>
  <si>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</si>
  <si>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</si>
  <si>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</si>
  <si>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</si>
  <si>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</si>
  <si>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</si>
  <si>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</si>
  <si>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</si>
  <si>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</si>
  <si>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</si>
  <si>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</si>
  <si>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</si>
  <si>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</si>
  <si>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</si>
  <si>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</si>
  <si>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</si>
  <si>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</si>
  <si>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</si>
  <si>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</si>
  <si>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</si>
  <si>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</si>
  <si>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</si>
  <si>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</si>
  <si>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</si>
  <si>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</si>
  <si>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</si>
  <si>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</si>
  <si>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</si>
  <si>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</si>
  <si>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</si>
  <si>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</si>
  <si>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</si>
  <si>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</si>
  <si>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</si>
  <si>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</si>
  <si>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</si>
  <si>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</si>
  <si>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</si>
  <si>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</si>
  <si>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</si>
  <si>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</si>
  <si>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</si>
  <si>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</si>
  <si>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</si>
  <si>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</si>
  <si>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</si>
  <si>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</si>
  <si>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</si>
  <si>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</si>
  <si>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</si>
  <si>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</si>
  <si>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</si>
  <si>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</si>
  <si>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</si>
  <si>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</si>
  <si>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</si>
  <si>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</si>
  <si>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</si>
  <si>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</si>
  <si>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</si>
  <si>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</si>
  <si>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</si>
  <si>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</si>
  <si>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</si>
  <si>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</si>
  <si>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</si>
  <si>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</si>
  <si>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</si>
  <si>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</si>
  <si>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</si>
  <si>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</si>
  <si>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</si>
  <si>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</si>
  <si>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</si>
  <si>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</si>
  <si>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</si>
  <si>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</si>
  <si>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</si>
  <si>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</si>
  <si>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</si>
  <si>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</si>
  <si>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</si>
  <si>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</si>
  <si>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</si>
  <si>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</si>
  <si>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</si>
  <si>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</si>
  <si>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</si>
  <si>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</si>
  <si>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</si>
  <si>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</si>
  <si>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</si>
  <si>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</si>
  <si>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</si>
  <si>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</si>
  <si>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</si>
  <si>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</si>
  <si>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</si>
  <si>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</si>
  <si>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</si>
  <si>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</si>
  <si>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</si>
  <si>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</si>
  <si>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</si>
  <si>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</si>
  <si>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</si>
  <si>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</si>
  <si>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</si>
  <si>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</si>
  <si>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</si>
  <si>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</si>
  <si>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</si>
  <si>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</si>
  <si>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</si>
  <si>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</si>
  <si>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</si>
  <si>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</si>
  <si>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</si>
  <si>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</si>
  <si>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</si>
  <si>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</si>
  <si>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</si>
  <si>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</si>
  <si>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</si>
  <si>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</si>
  <si>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</si>
  <si>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</si>
  <si>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</si>
  <si>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</si>
  <si>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</si>
  <si>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</si>
  <si>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</si>
  <si>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</si>
  <si>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</si>
  <si>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</si>
  <si>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</si>
  <si>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</si>
  <si>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</si>
  <si>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</si>
  <si>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</si>
  <si>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</si>
  <si>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</si>
  <si>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</si>
  <si>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</si>
  <si>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</si>
  <si>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</si>
  <si>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</si>
  <si>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</si>
  <si>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</si>
  <si>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</si>
  <si>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</si>
  <si>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</si>
  <si>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</si>
  <si>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</si>
  <si>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</si>
  <si>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</si>
  <si>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</si>
  <si>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</si>
  <si>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</si>
  <si>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</si>
  <si>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</si>
  <si>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</si>
  <si>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</si>
  <si>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</si>
  <si>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</si>
  <si>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</si>
  <si>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</si>
  <si>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</si>
  <si>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</si>
  <si>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</si>
  <si>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</si>
  <si>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</si>
  <si>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</si>
  <si>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</si>
  <si>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</si>
  <si>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</si>
  <si>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</si>
  <si>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</si>
  <si>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</si>
  <si>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</si>
  <si>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</si>
  <si>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</si>
  <si>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</si>
  <si>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</si>
  <si>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</si>
  <si>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</si>
  <si>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</si>
  <si>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</si>
  <si>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</si>
  <si>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</si>
  <si>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</si>
  <si>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</si>
  <si>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</si>
  <si>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</si>
  <si>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</si>
  <si>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</si>
  <si>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</si>
  <si>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</si>
  <si>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</si>
  <si>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</si>
  <si>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</si>
  <si>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</si>
  <si>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</si>
  <si>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</si>
  <si>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</si>
  <si>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</si>
  <si>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</si>
  <si>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</si>
  <si>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</si>
  <si>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</si>
  <si>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</si>
  <si>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</si>
  <si>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</si>
  <si>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</si>
  <si>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</si>
  <si>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</si>
  <si>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</si>
  <si>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</si>
  <si>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</si>
  <si>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</si>
  <si>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</si>
  <si>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</si>
  <si>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</si>
  <si>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</si>
  <si>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</si>
  <si>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</si>
  <si>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</si>
  <si>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</si>
  <si>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</si>
  <si>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</si>
  <si>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</si>
  <si>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</si>
  <si>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</si>
  <si>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</si>
  <si>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</si>
  <si>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</si>
  <si>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</si>
  <si>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</si>
  <si>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</si>
  <si>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</si>
  <si>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</si>
  <si>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</si>
  <si>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</si>
  <si>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</si>
  <si>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</si>
  <si>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</si>
  <si>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</si>
  <si>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</si>
  <si>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</si>
  <si>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</si>
  <si>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</si>
  <si>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</si>
  <si>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</si>
  <si>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</si>
  <si>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</si>
  <si>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</si>
  <si>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</si>
  <si>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</si>
  <si>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</si>
  <si>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</si>
  <si>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</si>
  <si>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</si>
  <si>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</si>
  <si>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</si>
  <si>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</si>
  <si>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</si>
  <si>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</si>
  <si>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</si>
  <si>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</si>
  <si>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</si>
  <si>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</si>
  <si>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</si>
  <si>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</si>
  <si>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</si>
  <si>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</si>
  <si>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</si>
  <si>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</si>
  <si>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</si>
  <si>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</si>
  <si>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</si>
  <si>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</si>
  <si>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</si>
  <si>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</si>
  <si>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</si>
  <si>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</si>
  <si>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</si>
  <si>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</si>
  <si>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</si>
  <si>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</si>
  <si>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</si>
  <si>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</si>
  <si>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</si>
  <si>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</si>
  <si>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</si>
  <si>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</si>
  <si>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</si>
  <si>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</si>
  <si>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</si>
  <si>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</si>
  <si>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</si>
  <si>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</si>
  <si>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</si>
  <si>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</si>
  <si>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</si>
  <si>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</si>
  <si>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</si>
  <si>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</si>
  <si>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</si>
  <si>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</si>
  <si>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</si>
  <si>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</si>
  <si>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</si>
  <si>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</si>
  <si>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</si>
  <si>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</si>
  <si>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</si>
  <si>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</si>
  <si>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</si>
  <si>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</si>
  <si>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</si>
  <si>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</si>
  <si>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</si>
  <si>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</si>
  <si>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</si>
  <si>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</si>
  <si>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</si>
  <si>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</si>
  <si>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</si>
  <si>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</si>
  <si>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</si>
  <si>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</si>
  <si>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</si>
  <si>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</si>
  <si>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</si>
  <si>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</si>
  <si>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</si>
  <si>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</si>
  <si>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</si>
  <si>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</si>
  <si>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</si>
  <si>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</si>
  <si>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</si>
  <si>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</si>
  <si>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</si>
  <si>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</si>
  <si>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</si>
  <si>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</si>
  <si>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</si>
  <si>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</si>
  <si>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</si>
  <si>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</si>
  <si>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</si>
  <si>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</si>
  <si>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</si>
  <si>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</si>
  <si>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</si>
  <si>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</si>
  <si>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</si>
  <si>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</si>
  <si>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</si>
  <si>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</si>
  <si>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</si>
  <si>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</si>
  <si>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</si>
  <si>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</si>
  <si>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</si>
  <si>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</si>
  <si>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</si>
  <si>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</si>
  <si>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</si>
  <si>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</si>
  <si>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</si>
  <si>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</si>
  <si>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</si>
  <si>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</si>
  <si>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</si>
  <si>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</si>
  <si>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</si>
  <si>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</si>
  <si>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</si>
  <si>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</si>
  <si>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</si>
  <si>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</si>
  <si>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</si>
  <si>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</si>
  <si>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</si>
  <si>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</si>
  <si>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</si>
  <si>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</si>
  <si>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</si>
  <si>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</si>
  <si>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</si>
  <si>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</si>
  <si>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</si>
  <si>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</si>
  <si>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</si>
  <si>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</si>
  <si>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</si>
  <si>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</si>
  <si>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</si>
  <si>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</si>
  <si>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</si>
  <si>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</si>
  <si>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</si>
  <si>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</si>
  <si>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</si>
  <si>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</si>
  <si>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</si>
  <si>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</si>
  <si>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</si>
  <si>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</si>
  <si>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</si>
  <si>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</si>
  <si>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</si>
  <si>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</si>
  <si>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</si>
  <si>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</si>
  <si>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</si>
  <si>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</si>
  <si>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</si>
  <si>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</si>
  <si>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</si>
  <si>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</si>
  <si>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</si>
  <si>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</si>
  <si>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</si>
  <si>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</si>
  <si>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</si>
  <si>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</si>
  <si>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</si>
  <si>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</si>
  <si>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</si>
  <si>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</si>
  <si>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</si>
  <si>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</si>
  <si>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</si>
  <si>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</si>
  <si>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</si>
  <si>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</si>
  <si>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</si>
  <si>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</si>
  <si>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</si>
  <si>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</si>
  <si>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</si>
  <si>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</si>
  <si>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</si>
  <si>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</si>
  <si>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</si>
  <si>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</si>
  <si>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</si>
  <si>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</si>
  <si>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</si>
  <si>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</si>
  <si>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</si>
  <si>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</si>
  <si>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</si>
  <si>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</si>
  <si>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</si>
  <si>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</si>
  <si>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</si>
  <si>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</si>
  <si>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</si>
  <si>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</si>
  <si>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</si>
  <si>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</si>
  <si>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</si>
  <si>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</si>
  <si>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</si>
  <si>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</si>
  <si>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</si>
  <si>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</si>
  <si>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</si>
  <si>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</si>
  <si>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</si>
  <si>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</si>
  <si>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</si>
  <si>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</si>
  <si>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</si>
  <si>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</si>
  <si>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</si>
  <si>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</si>
  <si>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</si>
  <si>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</si>
  <si>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</si>
  <si>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</si>
  <si>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</si>
  <si>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</si>
  <si>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</si>
  <si>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</si>
  <si>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</si>
  <si>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</si>
  <si>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</si>
  <si>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</si>
  <si>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</si>
  <si>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</si>
  <si>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</si>
  <si>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</si>
  <si>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</si>
  <si>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</si>
  <si>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</si>
  <si>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</si>
  <si>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</si>
  <si>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</si>
  <si>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</si>
  <si>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</si>
  <si>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</si>
  <si>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</si>
  <si>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</si>
  <si>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</si>
  <si>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</si>
  <si>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</si>
  <si>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</si>
  <si>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</si>
  <si>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</si>
  <si>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</si>
  <si>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</si>
  <si>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</si>
  <si>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</si>
  <si>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</si>
  <si>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</si>
  <si>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</si>
  <si>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</si>
  <si>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</si>
  <si>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</si>
  <si>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</si>
  <si>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</si>
  <si>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</si>
  <si>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</si>
  <si>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</si>
  <si>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</si>
  <si>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</si>
  <si>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</si>
  <si>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</si>
  <si>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</si>
  <si>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</si>
  <si>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</si>
  <si>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</si>
  <si>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</si>
  <si>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</si>
  <si>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</si>
  <si>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</si>
  <si>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</si>
  <si>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</si>
  <si>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</si>
  <si>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</si>
  <si>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</si>
  <si>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</si>
  <si>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</si>
  <si>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</si>
  <si>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</si>
  <si>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</si>
  <si>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</si>
  <si>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</si>
  <si>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</si>
  <si>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</si>
  <si>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</si>
  <si>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</si>
  <si>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</si>
  <si>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</si>
  <si>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</si>
  <si>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</si>
  <si>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</si>
  <si>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</si>
  <si>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</si>
  <si>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</si>
  <si>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</si>
  <si>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</si>
  <si>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</si>
  <si>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</si>
  <si>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</si>
  <si>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</si>
  <si>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</si>
  <si>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</si>
  <si>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</si>
  <si>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</si>
  <si>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</si>
  <si>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</si>
  <si>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</si>
  <si>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</si>
  <si>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</si>
  <si>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</si>
  <si>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</si>
  <si>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</si>
  <si>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</si>
  <si>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</si>
  <si>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</si>
  <si>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</si>
  <si>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</si>
  <si>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</si>
  <si>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</si>
  <si>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</si>
  <si>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</si>
  <si>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</si>
  <si>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</si>
  <si>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</si>
  <si>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</si>
  <si>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</si>
  <si>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</si>
  <si>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</si>
  <si>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</si>
  <si>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</si>
  <si>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</si>
  <si>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</si>
  <si>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</si>
  <si>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</si>
  <si>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</si>
  <si>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</si>
  <si>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</si>
  <si>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</si>
  <si>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</si>
  <si>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</si>
  <si>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</si>
  <si>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</si>
  <si>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</si>
  <si>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</si>
  <si>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</si>
  <si>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</si>
  <si>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</si>
  <si>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</si>
  <si>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</si>
  <si>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</si>
  <si>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</si>
  <si>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</si>
  <si>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</si>
  <si>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</si>
  <si>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</si>
  <si>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</si>
  <si>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</si>
  <si>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</si>
  <si>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</si>
  <si>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</si>
  <si>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</si>
  <si>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</si>
  <si>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</si>
  <si>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</si>
  <si>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</si>
  <si>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</si>
  <si>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</si>
  <si>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</si>
  <si>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</si>
  <si>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</si>
  <si>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</si>
  <si>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</si>
  <si>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</si>
  <si>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</si>
  <si>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</si>
  <si>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</si>
  <si>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</si>
  <si>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</si>
  <si>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</si>
  <si>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</si>
  <si>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</si>
  <si>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</si>
  <si>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</si>
  <si>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</si>
  <si>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</si>
  <si>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</si>
  <si>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</si>
  <si>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</si>
  <si>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</si>
  <si>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</si>
  <si>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</si>
  <si>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</si>
  <si>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</si>
  <si>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</si>
  <si>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</si>
  <si>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</si>
  <si>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</si>
  <si>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</si>
  <si>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</si>
  <si>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</si>
  <si>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</si>
  <si>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</si>
  <si>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</si>
  <si>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</si>
  <si>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</si>
  <si>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</si>
  <si>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</si>
  <si>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</si>
  <si>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</si>
  <si>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</si>
  <si>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</si>
  <si>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</si>
  <si>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</si>
  <si>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</si>
  <si>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</si>
  <si>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</si>
  <si>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</si>
  <si>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</si>
  <si>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</si>
  <si>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</si>
  <si>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</si>
  <si>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</si>
  <si>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</si>
  <si>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</si>
  <si>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</si>
  <si>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</si>
  <si>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</si>
  <si>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</si>
  <si>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</si>
  <si>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</si>
  <si>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</si>
  <si>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</si>
  <si>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</si>
  <si>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</si>
  <si>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</si>
  <si>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</si>
  <si>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</si>
  <si>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</si>
  <si>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</si>
  <si>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</si>
  <si>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</si>
  <si>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</si>
  <si>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</si>
  <si>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</si>
  <si>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</si>
  <si>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</si>
  <si>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</si>
  <si>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</si>
  <si>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</si>
  <si>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</si>
  <si>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</si>
  <si>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</si>
  <si>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</si>
  <si>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</si>
  <si>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</si>
  <si>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</si>
  <si>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</si>
  <si>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</si>
  <si>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</si>
  <si>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</si>
  <si>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</si>
  <si>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</si>
  <si>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</si>
  <si>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</si>
  <si>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</si>
  <si>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</si>
  <si>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</si>
  <si>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</si>
  <si>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</si>
  <si>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</si>
  <si>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</si>
  <si>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</si>
  <si>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</si>
  <si>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</si>
  <si>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</si>
  <si>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</si>
  <si>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</si>
  <si>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</si>
  <si>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</si>
  <si>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</si>
  <si>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</si>
  <si>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</si>
  <si>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</si>
  <si>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</si>
  <si>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</si>
  <si>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</si>
  <si>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</si>
  <si>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</si>
  <si>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</si>
  <si>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</si>
  <si>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</si>
  <si>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</si>
  <si>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</si>
  <si>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</si>
  <si>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</si>
  <si>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</si>
  <si>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</si>
  <si>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</si>
  <si>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</si>
  <si>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</si>
  <si>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</si>
  <si>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</si>
  <si>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</si>
  <si>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</si>
  <si>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</si>
  <si>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</si>
  <si>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</si>
  <si>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</si>
  <si>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</si>
  <si>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</si>
  <si>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</si>
  <si>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</si>
  <si>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</si>
  <si>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</si>
  <si>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</si>
  <si>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</si>
  <si>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</si>
  <si>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</si>
  <si>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</si>
  <si>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</si>
  <si>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</si>
  <si>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</si>
  <si>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</si>
  <si>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</si>
  <si>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</si>
  <si>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</si>
  <si>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</si>
  <si>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</si>
  <si>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</si>
  <si>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</si>
  <si>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</si>
  <si>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</si>
  <si>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</si>
  <si>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</si>
  <si>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</si>
  <si>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</si>
  <si>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</si>
  <si>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</si>
  <si>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</si>
  <si>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</si>
  <si>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</si>
  <si>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</si>
  <si>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</si>
  <si>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</si>
  <si>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</si>
  <si>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</si>
  <si>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</si>
  <si>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</si>
  <si>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</si>
  <si>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</si>
  <si>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</si>
  <si>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</si>
  <si>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</si>
  <si>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</si>
  <si>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</si>
  <si>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</si>
  <si>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</si>
  <si>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</si>
  <si>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</si>
  <si>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</si>
  <si>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</si>
  <si>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</si>
  <si>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</si>
  <si>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</si>
  <si>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</si>
  <si>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</si>
  <si>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</si>
  <si>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</si>
  <si>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</si>
  <si>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</si>
  <si>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</si>
  <si>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</si>
  <si>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</si>
  <si>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</si>
  <si>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</si>
  <si>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</si>
  <si>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</si>
  <si>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</si>
  <si>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</si>
  <si>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</si>
  <si>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</si>
  <si>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</si>
  <si>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</si>
  <si>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</si>
  <si>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</si>
  <si>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</si>
  <si>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</si>
  <si>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</si>
  <si>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</si>
  <si>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</si>
  <si>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</si>
  <si>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</si>
  <si>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</si>
  <si>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</si>
  <si>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</si>
  <si>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</si>
  <si>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</si>
  <si>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</si>
  <si>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</si>
  <si>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</si>
  <si>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</si>
  <si>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</si>
  <si>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</si>
  <si>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</si>
  <si>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</si>
  <si>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</si>
  <si>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</si>
  <si>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</si>
  <si>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</si>
  <si>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</si>
  <si>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</si>
  <si>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</si>
  <si>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</si>
  <si>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</si>
  <si>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</si>
  <si>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</si>
  <si>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</si>
  <si>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</si>
  <si>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</si>
  <si>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</si>
  <si>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</si>
  <si>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</si>
  <si>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</si>
  <si>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</si>
  <si>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</si>
  <si>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</si>
  <si>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</si>
  <si>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</si>
  <si>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</si>
  <si>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</si>
  <si>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</si>
  <si>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</si>
  <si>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</si>
  <si>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</si>
  <si>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</si>
  <si>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</si>
  <si>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</si>
  <si>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</si>
  <si>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</si>
  <si>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</si>
  <si>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</si>
  <si>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</si>
  <si>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</si>
  <si>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</si>
  <si>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</si>
  <si>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</si>
  <si>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</si>
  <si>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</si>
  <si>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</si>
  <si>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</si>
  <si>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</si>
  <si>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</si>
  <si>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</si>
  <si>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</si>
  <si>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</si>
  <si>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</si>
  <si>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</si>
  <si>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</si>
  <si>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</si>
  <si>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</si>
  <si>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</si>
  <si>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</si>
  <si>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</si>
  <si>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</si>
  <si>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</si>
  <si>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</si>
  <si>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</si>
  <si>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</si>
  <si>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</si>
  <si>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</si>
  <si>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</si>
  <si>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</si>
  <si>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</si>
  <si>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</si>
  <si>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</si>
  <si>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</si>
  <si>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</si>
  <si>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</si>
  <si>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</si>
  <si>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</si>
  <si>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</si>
  <si>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</si>
  <si>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</si>
  <si>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</si>
  <si>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</si>
  <si>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</si>
  <si>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</si>
  <si>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</si>
  <si>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</si>
  <si>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</si>
  <si>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</si>
  <si>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</si>
  <si>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</si>
  <si>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</si>
  <si>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</si>
  <si>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</si>
  <si>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</si>
  <si>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</si>
  <si>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</si>
  <si>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</si>
  <si>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</si>
  <si>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</si>
  <si>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</si>
  <si>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</si>
  <si>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</si>
  <si>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</si>
  <si>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</si>
  <si>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</si>
  <si>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</si>
  <si>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</si>
  <si>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</si>
  <si>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</si>
  <si>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</si>
  <si>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</si>
  <si>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</si>
  <si>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</si>
  <si>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</si>
  <si>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</si>
  <si>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</si>
  <si>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</si>
  <si>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</si>
  <si>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</si>
  <si>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</si>
  <si>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</si>
  <si>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</si>
  <si>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</si>
  <si>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</si>
  <si>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</si>
  <si>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</si>
  <si>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</si>
  <si>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</si>
  <si>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</si>
  <si>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</si>
  <si>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</si>
  <si>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</si>
  <si>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</si>
  <si>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</si>
  <si>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</si>
  <si>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</si>
  <si>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</si>
  <si>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</si>
  <si>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</si>
  <si>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</si>
  <si>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</si>
  <si>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</si>
  <si>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</si>
  <si>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</si>
  <si>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</si>
  <si>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</si>
  <si>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</si>
  <si>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</si>
  <si>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</si>
  <si>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</si>
  <si>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</si>
  <si>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</si>
  <si>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</si>
  <si>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</si>
  <si>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</si>
  <si>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</si>
  <si>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</si>
  <si>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</si>
  <si>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</si>
  <si>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</si>
  <si>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</si>
  <si>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</si>
  <si>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</si>
  <si>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</si>
  <si>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</si>
  <si>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</si>
  <si>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</si>
  <si>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</si>
  <si>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</si>
  <si>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</si>
  <si>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</si>
  <si>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</si>
  <si>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</si>
  <si>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</si>
  <si>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</si>
  <si>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</si>
  <si>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</si>
  <si>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</si>
  <si>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</si>
  <si>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</si>
  <si>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</si>
  <si>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</si>
  <si>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</si>
  <si>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</si>
  <si>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</si>
  <si>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</si>
  <si>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</si>
  <si>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</si>
  <si>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</si>
  <si>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</si>
  <si>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</si>
  <si>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</si>
  <si>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</si>
  <si>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</si>
  <si>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</si>
  <si>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</si>
  <si>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</si>
  <si>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</si>
  <si>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</si>
  <si>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</si>
  <si>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</si>
  <si>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</si>
  <si>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</si>
  <si>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</si>
  <si>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</si>
  <si>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</si>
  <si>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</si>
  <si>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</si>
  <si>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</si>
  <si>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</si>
  <si>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</si>
  <si>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</si>
  <si>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</si>
  <si>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</si>
  <si>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</si>
  <si>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</si>
  <si>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</si>
  <si>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</si>
  <si>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</si>
  <si>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</si>
  <si>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</si>
  <si>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</si>
  <si>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</si>
  <si>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</si>
  <si>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</si>
  <si>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</si>
  <si>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</si>
  <si>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</si>
  <si>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</si>
  <si>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</si>
  <si>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</si>
  <si>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</si>
  <si>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</si>
  <si>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</si>
  <si>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</si>
  <si>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</si>
  <si>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</si>
  <si>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</si>
  <si>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</si>
  <si>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</si>
  <si>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</si>
  <si>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</si>
  <si>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</si>
  <si>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</si>
  <si>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</si>
  <si>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</si>
  <si>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</si>
  <si>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</si>
  <si>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</si>
  <si>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</si>
  <si>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</si>
  <si>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</si>
  <si>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</si>
  <si>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</si>
  <si>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</si>
  <si>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</si>
  <si>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</si>
  <si>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</si>
  <si>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</si>
  <si>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</si>
  <si>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</si>
  <si>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</si>
  <si>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</si>
  <si>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</si>
  <si>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</si>
  <si>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</si>
  <si>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</si>
  <si>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</si>
  <si>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</si>
  <si>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</si>
  <si>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</si>
  <si>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</si>
  <si>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</si>
  <si>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</si>
  <si>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</si>
  <si>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</si>
  <si>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</si>
  <si>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</si>
  <si>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</si>
  <si>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</si>
  <si>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</si>
  <si>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</si>
  <si>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</si>
  <si>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</si>
  <si>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</si>
  <si>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</si>
  <si>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</si>
  <si>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</si>
  <si>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</si>
  <si>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</si>
  <si>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</si>
  <si>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</si>
  <si>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</si>
  <si>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</si>
  <si>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</si>
  <si>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</si>
  <si>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</si>
  <si>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</si>
  <si>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</si>
  <si>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</si>
  <si>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</si>
  <si>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</si>
  <si>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</si>
  <si>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</si>
  <si>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</si>
  <si>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</si>
  <si>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</si>
  <si>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</si>
  <si>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</si>
  <si>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</si>
  <si>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</si>
  <si>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</si>
  <si>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</si>
  <si>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</si>
  <si>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</si>
  <si>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</si>
  <si>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</si>
  <si>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</si>
  <si>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</si>
  <si>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</si>
  <si>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</si>
  <si>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</si>
  <si>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</si>
  <si>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</si>
  <si>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</si>
  <si>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</si>
  <si>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</si>
  <si>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</si>
  <si>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</si>
  <si>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</si>
  <si>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</si>
  <si>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</si>
  <si>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</si>
  <si>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</si>
  <si>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</si>
  <si>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</si>
  <si>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</si>
  <si>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</si>
  <si>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</si>
  <si>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</si>
  <si>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</si>
  <si>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</si>
  <si>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</si>
  <si>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</si>
  <si>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</si>
  <si>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</si>
  <si>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</si>
  <si>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</si>
  <si>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</si>
  <si>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</si>
  <si>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</si>
  <si>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</si>
  <si>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</si>
  <si>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</si>
  <si>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</si>
  <si>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</si>
  <si>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</si>
  <si>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</si>
  <si>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</si>
  <si>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</si>
  <si>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</si>
  <si>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</si>
  <si>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</si>
  <si>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</si>
  <si>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</si>
  <si>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</si>
  <si>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</si>
  <si>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</si>
  <si>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</si>
  <si>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</si>
  <si>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</si>
  <si>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</si>
  <si>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</si>
  <si>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</si>
  <si>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</si>
  <si>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</si>
  <si>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</si>
  <si>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</si>
  <si>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</si>
  <si>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</si>
  <si>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</si>
  <si>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</si>
  <si>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</si>
  <si>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</si>
  <si>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</si>
  <si>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</si>
  <si>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</si>
  <si>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</si>
  <si>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</si>
  <si>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</si>
  <si>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</si>
  <si>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</si>
  <si>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</si>
  <si>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</si>
  <si>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</si>
  <si>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</si>
  <si>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</si>
  <si>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</si>
  <si>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</si>
  <si>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</si>
  <si>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</si>
  <si>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</si>
  <si>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</si>
  <si>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</si>
  <si>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</si>
  <si>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</si>
  <si>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</si>
  <si>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</si>
  <si>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</si>
  <si>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</si>
  <si>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</si>
  <si>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</si>
  <si>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</si>
  <si>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</si>
  <si>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</si>
  <si>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</si>
  <si>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</si>
  <si>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</si>
  <si>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</si>
  <si>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</si>
  <si>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</si>
  <si>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</si>
  <si>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</si>
  <si>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</si>
  <si>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</si>
  <si>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</si>
  <si>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</si>
  <si>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</si>
  <si>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</si>
  <si>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</si>
  <si>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</si>
  <si>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</si>
  <si>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</si>
  <si>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</si>
  <si>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</si>
  <si>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</si>
  <si>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</si>
  <si>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</si>
  <si>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</si>
  <si>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</si>
  <si>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</si>
  <si>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</si>
  <si>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</si>
  <si>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</si>
  <si>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</si>
  <si>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</si>
  <si>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</si>
  <si>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</si>
  <si>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</si>
  <si>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</si>
  <si>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</si>
  <si>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</si>
  <si>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</si>
  <si>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</si>
  <si>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</si>
  <si>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</si>
  <si>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</si>
  <si>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</si>
  <si>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</si>
  <si>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</si>
  <si>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</si>
  <si>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</si>
  <si>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</si>
  <si>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</si>
  <si>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</si>
  <si>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</si>
  <si>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</si>
  <si>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</si>
  <si>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</si>
  <si>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</si>
  <si>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</si>
  <si>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</si>
  <si>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</si>
  <si>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</si>
  <si>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</si>
  <si>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</si>
  <si>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</si>
  <si>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</si>
  <si>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</si>
  <si>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</si>
  <si>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</si>
  <si>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</si>
  <si>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</si>
  <si>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</si>
  <si>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</si>
  <si>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</si>
  <si>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</si>
  <si>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</si>
  <si>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</si>
  <si>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</si>
  <si>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</si>
  <si>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</si>
  <si>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</si>
  <si>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</si>
  <si>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</si>
  <si>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</si>
  <si>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</si>
  <si>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</si>
  <si>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</si>
  <si>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</si>
  <si>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</si>
  <si>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</si>
  <si>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</si>
  <si>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</si>
  <si>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</si>
  <si>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</si>
  <si>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</si>
  <si>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</si>
  <si>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</si>
  <si>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</si>
  <si>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</si>
  <si>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</si>
  <si>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</si>
  <si>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</si>
  <si>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</si>
  <si>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</si>
  <si>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</si>
  <si>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</si>
  <si>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</si>
  <si>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</si>
  <si>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</si>
  <si>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</si>
  <si>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</si>
  <si>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</si>
  <si>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</si>
  <si>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</si>
  <si>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</si>
  <si>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</si>
  <si>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</si>
  <si>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</si>
  <si>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</si>
  <si>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</si>
  <si>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</si>
  <si>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</si>
  <si>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</si>
  <si>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</si>
  <si>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</si>
  <si>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</si>
  <si>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</si>
  <si>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</si>
  <si>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</si>
  <si>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</si>
  <si>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</si>
  <si>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</si>
  <si>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</si>
  <si>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</si>
  <si>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</si>
  <si>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</si>
  <si>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</si>
  <si>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</si>
  <si>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</si>
  <si>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</si>
  <si>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</si>
  <si>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</si>
  <si>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</si>
  <si>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</si>
  <si>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</si>
  <si>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</si>
  <si>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</si>
  <si>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</si>
  <si>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</si>
  <si>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</si>
  <si>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</si>
  <si>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</si>
  <si>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</si>
  <si>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</si>
  <si>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</si>
  <si>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</si>
  <si>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</si>
  <si>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</si>
  <si>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</si>
  <si>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</si>
  <si>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</si>
  <si>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</si>
  <si>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</si>
  <si>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</si>
  <si>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</si>
  <si>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</si>
  <si>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</si>
  <si>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</si>
  <si>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</si>
  <si>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</si>
  <si>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</si>
  <si>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</si>
  <si>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</si>
  <si>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</si>
  <si>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</si>
  <si>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</si>
  <si>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</si>
  <si>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</si>
  <si>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</si>
  <si>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</si>
  <si>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</si>
  <si>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</si>
  <si>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</si>
  <si>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</si>
  <si>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</si>
  <si>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</si>
  <si>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</si>
  <si>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</si>
  <si>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</si>
  <si>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</si>
  <si>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</si>
  <si>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</si>
  <si>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</si>
  <si>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</si>
  <si>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</si>
  <si>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</si>
  <si>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</si>
  <si>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</si>
  <si>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</si>
  <si>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</si>
  <si>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</si>
  <si>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</si>
  <si>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</si>
  <si>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</si>
  <si>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</si>
  <si>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</si>
  <si>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</si>
  <si>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</si>
  <si>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</si>
  <si>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</si>
  <si>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</si>
  <si>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</si>
  <si>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</si>
  <si>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</si>
  <si>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</si>
  <si>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</si>
  <si>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</si>
  <si>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</si>
  <si>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</si>
  <si>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</si>
  <si>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</si>
  <si>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</si>
  <si>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</si>
  <si>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</si>
  <si>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</si>
  <si>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</si>
  <si>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</si>
  <si>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</si>
  <si>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</si>
  <si>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</si>
  <si>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</si>
  <si>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</si>
  <si>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</si>
  <si>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</si>
  <si>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</si>
  <si>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</si>
  <si>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</si>
  <si>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</si>
  <si>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</si>
  <si>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</si>
  <si>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</si>
  <si>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</si>
  <si>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</si>
  <si>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</si>
  <si>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</si>
  <si>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</si>
  <si>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</si>
  <si>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</si>
  <si>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</si>
  <si>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</si>
  <si>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</si>
  <si>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</si>
  <si>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</si>
  <si>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</si>
  <si>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</si>
  <si>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</si>
  <si>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</si>
  <si>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</si>
  <si>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</si>
  <si>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</si>
  <si>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</si>
  <si>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</si>
  <si>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</si>
  <si>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</si>
  <si>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</si>
  <si>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</si>
  <si>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</si>
  <si>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</si>
  <si>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</si>
  <si>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</si>
  <si>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</si>
  <si>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</si>
  <si>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</si>
  <si>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</si>
  <si>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</si>
  <si>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</si>
  <si>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</si>
  <si>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</si>
  <si>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</si>
  <si>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</si>
  <si>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</si>
  <si>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</si>
  <si>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</si>
  <si>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</si>
  <si>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</si>
  <si>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</si>
  <si>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</si>
  <si>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</si>
  <si>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</si>
  <si>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</si>
  <si>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</si>
  <si>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</si>
  <si>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</si>
  <si>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</si>
  <si>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</si>
  <si>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</si>
  <si>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</si>
  <si>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</si>
  <si>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</si>
  <si>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</si>
  <si>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</si>
  <si>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</si>
  <si>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</si>
  <si>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</si>
  <si>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</si>
  <si>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</si>
  <si>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</si>
  <si>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</si>
  <si>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</si>
  <si>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</si>
  <si>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</si>
  <si>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</si>
  <si>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</si>
  <si>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</si>
  <si>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</si>
  <si>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</si>
  <si>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</si>
  <si>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</si>
  <si>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</si>
  <si>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</si>
  <si>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</si>
  <si>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</si>
  <si>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</si>
  <si>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</si>
  <si>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</si>
  <si>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</si>
  <si>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</si>
  <si>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</si>
  <si>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</si>
  <si>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</si>
  <si>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</si>
  <si>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</si>
  <si>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</si>
  <si>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</si>
  <si>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</si>
  <si>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</si>
  <si>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</si>
  <si>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</si>
  <si>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</si>
  <si>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</si>
  <si>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</si>
  <si>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</si>
  <si>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</si>
  <si>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</si>
  <si>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</si>
  <si>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</si>
  <si>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</si>
  <si>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</si>
  <si>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</si>
  <si>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</si>
  <si>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</si>
  <si>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</si>
  <si>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</si>
  <si>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</si>
  <si>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</si>
  <si>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</si>
  <si>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</si>
  <si>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</si>
  <si>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</si>
  <si>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</si>
  <si>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</si>
  <si>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</si>
  <si>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</si>
  <si>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</si>
  <si>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</si>
  <si>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</si>
  <si>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</si>
  <si>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</si>
  <si>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</si>
  <si>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</si>
  <si>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</si>
  <si>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</si>
  <si>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</si>
  <si>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</si>
  <si>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</si>
  <si>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</si>
  <si>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</si>
  <si>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</si>
  <si>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</si>
  <si>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</si>
  <si>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</si>
  <si>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</si>
  <si>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</si>
  <si>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</si>
  <si>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</si>
  <si>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</si>
  <si>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</si>
  <si>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</si>
  <si>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</si>
  <si>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</si>
  <si>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</si>
  <si>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</si>
  <si>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</si>
  <si>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</si>
  <si>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</si>
  <si>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</si>
  <si>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</si>
  <si>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</si>
  <si>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</si>
  <si>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</si>
  <si>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</si>
  <si>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</si>
  <si>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</si>
  <si>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</si>
  <si>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</si>
  <si>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</si>
  <si>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</si>
  <si>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</si>
  <si>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</si>
  <si>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</si>
  <si>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</si>
  <si>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</si>
  <si>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</si>
  <si>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</si>
  <si>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</si>
  <si>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</si>
  <si>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</si>
  <si>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</si>
  <si>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</si>
  <si>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</si>
  <si>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</si>
  <si>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</si>
  <si>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</si>
  <si>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</si>
  <si>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</si>
  <si>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</si>
  <si>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</si>
  <si>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</si>
  <si>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</si>
  <si>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</si>
  <si>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</si>
  <si>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</si>
  <si>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</si>
  <si>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</si>
  <si>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</si>
  <si>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</si>
  <si>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</si>
  <si>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</si>
  <si>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</si>
  <si>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</si>
  <si>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</si>
  <si>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</si>
  <si>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</si>
  <si>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</si>
  <si>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</si>
  <si>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</si>
  <si>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</si>
  <si>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</si>
  <si>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</si>
  <si>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</si>
  <si>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</si>
  <si>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</si>
  <si>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</si>
  <si>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</si>
  <si>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</si>
  <si>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</si>
  <si>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</si>
  <si>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</si>
  <si>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</si>
  <si>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</si>
  <si>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</si>
  <si>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</si>
  <si>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</si>
  <si>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</si>
  <si>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</si>
  <si>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</si>
  <si>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</si>
  <si>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</si>
  <si>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</si>
  <si>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</si>
  <si>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</si>
  <si>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</si>
  <si>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</si>
  <si>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</si>
  <si>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</si>
  <si>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</si>
  <si>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</si>
  <si>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</si>
  <si>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</si>
  <si>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</si>
  <si>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</si>
  <si>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</si>
  <si>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</si>
  <si>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</si>
  <si>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</si>
  <si>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</si>
  <si>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</si>
  <si>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</si>
  <si>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</si>
  <si>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</si>
  <si>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</si>
  <si>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</si>
  <si>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</si>
  <si>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</si>
  <si>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</si>
  <si>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</si>
  <si>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</si>
  <si>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</si>
  <si>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</si>
  <si>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</si>
  <si>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</si>
  <si>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</si>
  <si>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</si>
  <si>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</si>
  <si>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</si>
  <si>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</si>
  <si>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</si>
  <si>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</si>
  <si>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</si>
  <si>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</si>
  <si>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</si>
  <si>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</si>
  <si>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</si>
  <si>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</si>
  <si>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</si>
  <si>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</si>
  <si>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</si>
  <si>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</si>
  <si>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</si>
  <si>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</si>
  <si>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</si>
  <si>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</si>
  <si>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</si>
  <si>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</si>
  <si>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</si>
  <si>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</si>
  <si>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</si>
  <si>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</si>
  <si>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</si>
  <si>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</si>
  <si>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</si>
  <si>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</si>
  <si>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</si>
  <si>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</si>
  <si>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</si>
  <si>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</si>
  <si>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</si>
  <si>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</si>
  <si>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</si>
  <si>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</si>
  <si>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</si>
  <si>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</si>
  <si>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</si>
  <si>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</si>
  <si>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</si>
  <si>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</si>
  <si>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</si>
  <si>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</si>
  <si>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</si>
  <si>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</si>
  <si>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</si>
  <si>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</si>
  <si>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</si>
  <si>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</si>
  <si>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</si>
  <si>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</si>
  <si>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</si>
  <si>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</si>
  <si>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</si>
  <si>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</si>
  <si>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</si>
  <si>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</si>
  <si>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</si>
  <si>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</si>
  <si>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</si>
  <si>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</si>
  <si>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</si>
  <si>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</si>
  <si>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</si>
  <si>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</si>
  <si>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</si>
  <si>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</si>
  <si>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</si>
  <si>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</si>
  <si>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</si>
  <si>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</si>
  <si>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</si>
  <si>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</si>
  <si>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</si>
  <si>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</si>
  <si>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</si>
  <si>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</si>
  <si>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</si>
  <si>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</si>
  <si>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</si>
  <si>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</si>
  <si>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</si>
  <si>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</si>
  <si>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</si>
  <si>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</si>
  <si>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</si>
  <si>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</si>
  <si>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</si>
  <si>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</si>
  <si>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</si>
  <si>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</si>
  <si>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</si>
  <si>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</si>
  <si>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</si>
  <si>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</si>
  <si>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</si>
  <si>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</si>
  <si>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</si>
  <si>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</si>
  <si>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</si>
  <si>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</si>
  <si>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</si>
  <si>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</si>
  <si>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</si>
  <si>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</si>
  <si>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</si>
  <si>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</si>
  <si>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</si>
  <si>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</si>
  <si>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</si>
  <si>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</si>
  <si>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</si>
  <si>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</si>
  <si>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</si>
  <si>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</si>
  <si>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</si>
  <si>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</si>
  <si>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</si>
  <si>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</si>
  <si>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</si>
  <si>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</si>
  <si>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</si>
  <si>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</si>
  <si>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</si>
  <si>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</si>
  <si>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</si>
  <si>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</si>
  <si>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</si>
  <si>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</si>
  <si>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</si>
  <si>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</si>
  <si>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</si>
  <si>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</si>
  <si>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</si>
  <si>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</si>
  <si>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</si>
  <si>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</si>
  <si>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</si>
  <si>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</si>
  <si>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</si>
  <si>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</si>
  <si>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</si>
  <si>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</si>
  <si>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</si>
  <si>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</si>
  <si>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</si>
  <si>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</si>
  <si>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</si>
  <si>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</si>
  <si>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</si>
  <si>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</si>
  <si>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</si>
  <si>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</si>
  <si>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</si>
  <si>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</si>
  <si>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</si>
  <si>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</si>
  <si>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</si>
  <si>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</si>
  <si>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</si>
  <si>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</si>
  <si>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</si>
  <si>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</si>
  <si>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</si>
  <si>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</si>
  <si>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</si>
  <si>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</si>
  <si>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</si>
  <si>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</si>
  <si>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</si>
  <si>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</si>
  <si>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</si>
  <si>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</si>
  <si>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</si>
  <si>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</si>
  <si>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</si>
  <si>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</si>
  <si>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</si>
  <si>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</si>
  <si>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</si>
  <si>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</si>
  <si>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</si>
  <si>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</si>
  <si>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</si>
  <si>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</si>
  <si>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</si>
  <si>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</si>
  <si>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</si>
  <si>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</si>
  <si>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</si>
  <si>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</si>
  <si>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</si>
  <si>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</si>
  <si>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</si>
  <si>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</si>
  <si>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</si>
  <si>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</si>
  <si>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</si>
  <si>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</si>
  <si>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</si>
  <si>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</si>
  <si>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</si>
  <si>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</si>
  <si>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</si>
  <si>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</si>
  <si>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</si>
  <si>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</si>
  <si>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</si>
  <si>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</si>
  <si>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</si>
  <si>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</si>
  <si>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</si>
  <si>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</si>
  <si>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</si>
  <si>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</si>
  <si>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</si>
  <si>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</si>
  <si>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</si>
  <si>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</si>
  <si>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</si>
  <si>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</si>
  <si>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</si>
  <si>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</si>
  <si>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</si>
  <si>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</si>
  <si>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</si>
  <si>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</si>
  <si>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</si>
  <si>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</si>
  <si>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</si>
  <si>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</si>
  <si>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</si>
  <si>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</si>
  <si>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</si>
  <si>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</si>
  <si>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</si>
  <si>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</si>
  <si>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</si>
  <si>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</si>
  <si>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</si>
  <si>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</si>
  <si>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</si>
  <si>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</si>
  <si>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</si>
  <si>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</si>
  <si>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</si>
  <si>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</si>
  <si>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</si>
  <si>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</si>
  <si>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</si>
  <si>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</si>
  <si>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</si>
  <si>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</si>
  <si>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</si>
  <si>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</si>
  <si>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</si>
  <si>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</si>
  <si>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</si>
  <si>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</si>
  <si>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</si>
  <si>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</si>
  <si>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</si>
  <si>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</si>
  <si>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</si>
  <si>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</si>
  <si>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</si>
  <si>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</si>
  <si>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</si>
  <si>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</si>
  <si>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</si>
  <si>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</si>
  <si>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</si>
  <si>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</si>
  <si>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</si>
  <si>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</si>
  <si>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</si>
  <si>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</si>
  <si>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</si>
  <si>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</si>
  <si>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</si>
  <si>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</si>
  <si>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</si>
  <si>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</si>
  <si>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</si>
  <si>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</si>
  <si>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</si>
  <si>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</si>
  <si>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</si>
  <si>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</si>
  <si>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</si>
  <si>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</si>
  <si>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</si>
  <si>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</si>
  <si>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</si>
  <si>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</si>
  <si>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</si>
  <si>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</si>
  <si>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</si>
  <si>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</si>
  <si>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</si>
  <si>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</si>
  <si>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</si>
  <si>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</si>
  <si>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</si>
  <si>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</si>
  <si>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</si>
  <si>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</si>
  <si>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</si>
  <si>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</si>
  <si>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</si>
  <si>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</si>
  <si>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</si>
  <si>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</si>
  <si>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</si>
  <si>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</si>
  <si>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</si>
  <si>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</si>
  <si>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</si>
  <si>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</si>
  <si>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</si>
  <si>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</si>
  <si>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</si>
  <si>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</si>
  <si>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</si>
  <si>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</si>
  <si>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</si>
  <si>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</si>
  <si>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</si>
  <si>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</si>
  <si>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</si>
  <si>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</si>
  <si>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</si>
  <si>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</si>
  <si>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</si>
  <si>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</si>
  <si>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</si>
  <si>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</si>
  <si>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</si>
  <si>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</si>
  <si>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</si>
  <si>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</si>
  <si>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</si>
  <si>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</si>
  <si>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</si>
  <si>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</si>
  <si>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</si>
  <si>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</si>
  <si>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</si>
  <si>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</si>
  <si>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</si>
  <si>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</si>
  <si>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</si>
  <si>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</si>
  <si>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</si>
  <si>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</si>
  <si>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</si>
  <si>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</si>
  <si>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</si>
  <si>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</si>
  <si>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</si>
  <si>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</si>
  <si>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</si>
  <si>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</si>
  <si>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</si>
  <si>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</si>
  <si>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</si>
  <si>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</si>
  <si>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</si>
  <si>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</si>
  <si>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</si>
  <si>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</si>
  <si>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</si>
  <si>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</si>
  <si>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</si>
  <si>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</si>
  <si>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</si>
  <si>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</si>
  <si>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</si>
  <si>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</si>
  <si>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</si>
  <si>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</si>
  <si>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</si>
  <si>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</si>
  <si>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</si>
  <si>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</si>
  <si>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</si>
  <si>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</si>
  <si>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</si>
  <si>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</si>
  <si>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</si>
  <si>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</si>
  <si>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</si>
  <si>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</si>
  <si>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</si>
  <si>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</si>
  <si>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</si>
  <si>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</si>
  <si>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</si>
  <si>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</si>
  <si>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</si>
  <si>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</si>
  <si>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</si>
  <si>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</si>
  <si>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</si>
  <si>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</si>
  <si>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</si>
  <si>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</si>
  <si>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</si>
  <si>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</si>
  <si>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</si>
  <si>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</si>
  <si>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</si>
  <si>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</si>
  <si>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</si>
  <si>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</si>
  <si>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</si>
  <si>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</si>
  <si>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</si>
  <si>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</si>
  <si>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</si>
  <si>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</si>
  <si>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</si>
  <si>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</si>
  <si>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</si>
  <si>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</si>
  <si>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</si>
  <si>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</si>
  <si>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</si>
  <si>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</si>
  <si>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</si>
  <si>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</si>
  <si>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</si>
  <si>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</si>
  <si>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</si>
  <si>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</si>
  <si>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</si>
  <si>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</si>
  <si>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</si>
  <si>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</si>
  <si>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</si>
  <si>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</si>
  <si>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</si>
  <si>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</si>
  <si>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</si>
  <si>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</si>
  <si>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</si>
  <si>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</si>
  <si>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</si>
  <si>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</si>
  <si>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</si>
  <si>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</si>
  <si>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</si>
  <si>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</si>
  <si>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</si>
  <si>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</si>
  <si>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</si>
  <si>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</si>
  <si>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</si>
  <si>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</si>
  <si>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</si>
  <si>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</si>
  <si>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</si>
  <si>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</si>
  <si>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</si>
  <si>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</si>
  <si>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</si>
  <si>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</si>
  <si>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</si>
  <si>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</si>
  <si>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</si>
  <si>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</si>
  <si>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</si>
  <si>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</si>
  <si>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</si>
  <si>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</si>
  <si>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</si>
  <si>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</si>
  <si>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</si>
  <si>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</si>
  <si>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</si>
  <si>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</si>
  <si>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</si>
  <si>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</si>
  <si>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</si>
  <si>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</si>
  <si>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</si>
  <si>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</si>
  <si>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</si>
  <si>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</si>
  <si>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</si>
  <si>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</si>
  <si>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</si>
  <si>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</si>
  <si>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</si>
  <si>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</si>
  <si>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</si>
  <si>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</si>
  <si>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</si>
  <si>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</si>
  <si>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</si>
  <si>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</si>
  <si>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</si>
  <si>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</si>
  <si>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</si>
  <si>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</si>
  <si>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</si>
  <si>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</si>
  <si>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</si>
  <si>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</si>
  <si>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</si>
  <si>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</si>
  <si>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</si>
  <si>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</si>
  <si>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</si>
  <si>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</si>
  <si>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</si>
  <si>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</si>
  <si>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</si>
  <si>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</si>
  <si>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</si>
  <si>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</si>
  <si>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</si>
  <si>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</si>
  <si>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</si>
  <si>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</si>
  <si>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</si>
  <si>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</si>
  <si>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</si>
  <si>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</si>
  <si>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</si>
  <si>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</si>
  <si>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</si>
  <si>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</si>
  <si>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</si>
  <si>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</si>
  <si>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</si>
  <si>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</si>
  <si>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</si>
  <si>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</si>
  <si>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</si>
  <si>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</si>
  <si>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</si>
  <si>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</si>
  <si>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</si>
  <si>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</si>
  <si>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</si>
  <si>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</si>
  <si>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</si>
  <si>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</si>
  <si>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</si>
  <si>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</si>
  <si>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</si>
  <si>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</si>
  <si>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</si>
  <si>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</si>
  <si>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</si>
  <si>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</si>
  <si>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</si>
  <si>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</si>
  <si>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</si>
  <si>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</si>
  <si>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</si>
  <si>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</si>
  <si>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</si>
  <si>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</si>
  <si>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</si>
  <si>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</si>
  <si>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</si>
  <si>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</si>
  <si>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</si>
  <si>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</si>
  <si>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</si>
  <si>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</si>
  <si>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</si>
  <si>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</si>
  <si>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</si>
  <si>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</si>
  <si>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</si>
  <si>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</si>
  <si>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</si>
  <si>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</si>
  <si>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</si>
  <si>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</si>
  <si>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</si>
  <si>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</si>
  <si>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</si>
  <si>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</si>
  <si>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</si>
  <si>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</si>
  <si>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</si>
  <si>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</si>
  <si>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</si>
  <si>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</si>
  <si>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</si>
  <si>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</si>
  <si>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</si>
  <si>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</si>
  <si>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</si>
  <si>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</si>
  <si>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</si>
  <si>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</si>
  <si>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</si>
  <si>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</si>
  <si>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</si>
  <si>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</si>
  <si>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</si>
  <si>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</si>
  <si>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</si>
  <si>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</si>
  <si>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</si>
  <si>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</si>
  <si>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</si>
  <si>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</si>
  <si>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</si>
  <si>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</si>
  <si>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</si>
  <si>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</si>
  <si>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</si>
  <si>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</si>
  <si>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</si>
  <si>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</si>
  <si>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</si>
  <si>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</si>
  <si>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</si>
  <si>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</si>
  <si>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</si>
  <si>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</si>
  <si>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</si>
  <si>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</si>
  <si>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</si>
  <si>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</si>
  <si>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</si>
  <si>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</si>
  <si>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</si>
  <si>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</si>
  <si>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</si>
  <si>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</si>
  <si>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</si>
  <si>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</si>
  <si>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</si>
  <si>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</si>
  <si>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</si>
  <si>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</si>
  <si>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</si>
  <si>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</si>
  <si>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</si>
  <si>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</si>
  <si>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</si>
  <si>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</si>
  <si>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</si>
  <si>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</si>
  <si>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</si>
  <si>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</si>
  <si>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</si>
  <si>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</si>
  <si>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</si>
  <si>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</si>
  <si>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</si>
  <si>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</si>
  <si>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</si>
  <si>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</si>
  <si>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</si>
  <si>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</si>
  <si>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</si>
  <si>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</si>
  <si>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</si>
  <si>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</si>
  <si>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</si>
  <si>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</si>
  <si>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</si>
  <si>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</si>
  <si>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</si>
  <si>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</si>
  <si>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</si>
  <si>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</si>
  <si>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</si>
  <si>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</si>
  <si>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</si>
  <si>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</si>
  <si>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</si>
  <si>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</si>
  <si>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</si>
  <si>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</si>
  <si>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</si>
  <si>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</si>
  <si>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</si>
  <si>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</si>
  <si>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</si>
  <si>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</si>
  <si>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</si>
  <si>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</si>
  <si>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</si>
  <si>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</si>
  <si>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</si>
  <si>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</si>
  <si>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</si>
  <si>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</si>
  <si>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</si>
  <si>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</si>
  <si>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</si>
  <si>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</si>
  <si>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</si>
  <si>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</si>
  <si>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</si>
  <si>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</si>
  <si>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</si>
  <si>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</si>
  <si>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</si>
  <si>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</si>
  <si>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</si>
  <si>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</si>
  <si>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</si>
  <si>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</si>
  <si>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</si>
  <si>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</si>
  <si>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</si>
  <si>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</si>
  <si>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</si>
  <si>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</si>
  <si>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</si>
  <si>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</si>
  <si>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</si>
  <si>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</si>
  <si>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</si>
  <si>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</si>
  <si>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</si>
  <si>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</si>
  <si>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</si>
  <si>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</si>
  <si>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</si>
  <si>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</si>
  <si>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</si>
  <si>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</si>
  <si>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</si>
  <si>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</si>
  <si>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</si>
  <si>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</si>
  <si>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</si>
  <si>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</si>
  <si>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</si>
  <si>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</si>
  <si>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</si>
  <si>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</si>
  <si>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</si>
  <si>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</si>
  <si>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</si>
  <si>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</si>
  <si>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</si>
  <si>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</si>
  <si>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</si>
  <si>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</si>
  <si>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</si>
  <si>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</si>
  <si>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</si>
  <si>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</si>
  <si>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</si>
  <si>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</si>
  <si>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</si>
  <si>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</si>
  <si>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</si>
  <si>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</si>
  <si>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</si>
  <si>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</si>
  <si>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</si>
  <si>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</si>
  <si>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</si>
  <si>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</si>
  <si>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</si>
  <si>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</si>
  <si>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</si>
  <si>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</si>
  <si>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</si>
  <si>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</si>
  <si>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</si>
  <si>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</si>
  <si>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</si>
  <si>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</si>
  <si>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</si>
  <si>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</si>
  <si>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</si>
  <si>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</si>
  <si>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</si>
  <si>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</si>
  <si>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</si>
  <si>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</si>
  <si>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</si>
  <si>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</si>
  <si>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</si>
  <si>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</si>
  <si>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</si>
  <si>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</si>
  <si>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</si>
  <si>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</si>
  <si>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</si>
  <si>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</si>
  <si>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</si>
  <si>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</si>
  <si>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</si>
  <si>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</si>
  <si>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</si>
  <si>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</si>
  <si>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</si>
  <si>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</si>
  <si>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</si>
  <si>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</si>
  <si>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</si>
  <si>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</si>
  <si>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</si>
  <si>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</si>
  <si>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</si>
  <si>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</si>
  <si>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</si>
  <si>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</si>
  <si>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</si>
  <si>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</si>
  <si>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</si>
  <si>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</si>
  <si>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</si>
  <si>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</si>
  <si>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</si>
  <si>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</si>
  <si>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</si>
  <si>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</si>
  <si>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</si>
  <si>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</si>
  <si>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</si>
  <si>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</si>
  <si>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</si>
  <si>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</si>
  <si>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</si>
  <si>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</si>
  <si>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</si>
  <si>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</si>
  <si>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</si>
  <si>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</si>
  <si>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</si>
  <si>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</si>
  <si>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</si>
  <si>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</si>
  <si>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</si>
  <si>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</si>
  <si>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</si>
  <si>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</si>
  <si>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</si>
  <si>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</si>
  <si>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</si>
  <si>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</si>
  <si>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</si>
  <si>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</si>
  <si>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</si>
  <si>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</si>
  <si>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</si>
  <si>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</si>
  <si>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</si>
  <si>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</si>
  <si>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</si>
  <si>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</si>
  <si>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</si>
  <si>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</si>
  <si>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</si>
  <si>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</si>
  <si>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</si>
  <si>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</si>
  <si>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</si>
  <si>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</si>
  <si>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</si>
  <si>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</si>
  <si>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</si>
  <si>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</si>
  <si>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</si>
  <si>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</si>
  <si>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</si>
  <si>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</si>
  <si>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</si>
  <si>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</si>
  <si>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</si>
  <si>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</si>
  <si>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</si>
  <si>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</si>
  <si>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</si>
  <si>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</si>
  <si>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</si>
  <si>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</si>
  <si>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</si>
  <si>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</si>
  <si>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</si>
  <si>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</si>
  <si>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</si>
  <si>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</si>
  <si>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</si>
  <si>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</si>
  <si>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</si>
  <si>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</si>
  <si>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</si>
  <si>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</si>
  <si>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</si>
  <si>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</si>
  <si>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</si>
  <si>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</si>
  <si>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</si>
  <si>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</si>
  <si>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</si>
  <si>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</si>
  <si>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</si>
  <si>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</si>
  <si>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</si>
  <si>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</si>
  <si>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</si>
  <si>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</si>
  <si>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</si>
  <si>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</si>
  <si>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</si>
  <si>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</si>
  <si>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</si>
  <si>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</si>
  <si>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</si>
  <si>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</si>
  <si>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</si>
  <si>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</si>
  <si>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</si>
  <si>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</si>
  <si>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</si>
  <si>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</si>
  <si>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</si>
  <si>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</si>
  <si>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</si>
  <si>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</si>
  <si>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</si>
  <si>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</si>
  <si>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</si>
  <si>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</si>
  <si>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</si>
  <si>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</si>
  <si>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</si>
  <si>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</si>
  <si>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</si>
  <si>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</si>
  <si>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</si>
  <si>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</si>
  <si>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</si>
  <si>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</si>
  <si>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</si>
  <si>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</si>
  <si>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</si>
  <si>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</si>
  <si>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</si>
  <si>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</si>
  <si>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</si>
  <si>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</si>
  <si>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</si>
  <si>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</si>
  <si>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</si>
  <si>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</si>
  <si>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</si>
  <si>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</si>
  <si>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</si>
  <si>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</si>
  <si>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</si>
  <si>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</si>
  <si>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</si>
  <si>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</si>
  <si>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</si>
  <si>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</si>
  <si>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</si>
  <si>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</si>
  <si>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</si>
  <si>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</si>
  <si>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</si>
  <si>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</si>
  <si>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</si>
  <si>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</si>
  <si>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</si>
  <si>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</si>
  <si>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</si>
  <si>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</si>
  <si>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</si>
  <si>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</si>
  <si>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</si>
  <si>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</si>
  <si>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</si>
  <si>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</si>
  <si>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</si>
  <si>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</si>
  <si>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</si>
  <si>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</si>
  <si>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</si>
  <si>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</si>
  <si>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</si>
  <si>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</si>
  <si>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</si>
  <si>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</si>
  <si>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</si>
  <si>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</si>
  <si>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</si>
  <si>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</si>
  <si>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</si>
  <si>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</si>
  <si>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</si>
  <si>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</si>
  <si>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</si>
  <si>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</si>
  <si>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</si>
  <si>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</si>
  <si>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</si>
  <si>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</si>
  <si>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</si>
  <si>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</si>
  <si>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</si>
  <si>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</si>
  <si>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</si>
  <si>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</si>
  <si>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</si>
  <si>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</si>
  <si>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</si>
  <si>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</si>
  <si>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</si>
  <si>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</si>
  <si>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</si>
  <si>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</si>
  <si>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</si>
  <si>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</si>
  <si>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</si>
  <si>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</si>
  <si>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</si>
  <si>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</si>
  <si>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</si>
  <si>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</si>
  <si>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</si>
  <si>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</si>
  <si>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</si>
  <si>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</si>
  <si>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</si>
  <si>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</si>
  <si>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</si>
  <si>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</si>
  <si>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</si>
  <si>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</si>
  <si>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</si>
  <si>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</si>
  <si>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</si>
  <si>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</si>
  <si>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</si>
  <si>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</si>
  <si>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</si>
  <si>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</si>
  <si>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</si>
  <si>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</si>
  <si>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</si>
  <si>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</si>
  <si>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</si>
  <si>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</si>
  <si>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</si>
  <si>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</si>
  <si>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</si>
  <si>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</si>
  <si>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</si>
  <si>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</si>
  <si>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</si>
  <si>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</si>
  <si>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</si>
  <si>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</si>
  <si>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</si>
  <si>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</si>
  <si>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</si>
  <si>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</si>
  <si>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</si>
  <si>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</si>
  <si>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</si>
  <si>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</si>
  <si>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</si>
  <si>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</si>
  <si>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</si>
  <si>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</si>
  <si>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</si>
  <si>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</si>
  <si>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</si>
  <si>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</si>
  <si>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</si>
  <si>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</si>
  <si>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</si>
  <si>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</si>
  <si>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</si>
  <si>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</si>
  <si>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</si>
  <si>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</si>
  <si>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</si>
  <si>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</si>
  <si>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</si>
  <si>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</si>
  <si>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</si>
  <si>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</si>
  <si>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</si>
  <si>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</si>
  <si>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</si>
  <si>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</si>
  <si>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</si>
  <si>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</si>
  <si>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</si>
  <si>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</si>
  <si>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</si>
  <si>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</si>
  <si>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</si>
  <si>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</si>
  <si>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</si>
  <si>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</si>
  <si>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</si>
  <si>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</si>
  <si>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</si>
  <si>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</si>
  <si>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</si>
  <si>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</si>
  <si>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</si>
  <si>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</si>
  <si>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</si>
  <si>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</si>
  <si>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</si>
  <si>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</si>
  <si>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</si>
  <si>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</si>
  <si>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</si>
  <si>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</si>
  <si>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</si>
  <si>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</si>
  <si>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</si>
  <si>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</si>
  <si>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</si>
  <si>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</si>
  <si>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</si>
  <si>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</si>
  <si>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</si>
  <si>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</si>
  <si>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</si>
  <si>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</si>
  <si>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</si>
  <si>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</si>
  <si>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</si>
  <si>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</si>
  <si>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</si>
  <si>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</si>
  <si>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</si>
  <si>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</si>
  <si>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</si>
  <si>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</si>
  <si>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</si>
  <si>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</si>
  <si>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</si>
  <si>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</si>
  <si>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</si>
  <si>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</si>
  <si>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</si>
  <si>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</si>
  <si>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</si>
  <si>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</si>
  <si>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</si>
  <si>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</si>
  <si>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</si>
  <si>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</si>
  <si>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</si>
  <si>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</si>
  <si>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</si>
  <si>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</si>
  <si>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</si>
  <si>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</si>
  <si>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</si>
  <si>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</si>
  <si>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</si>
  <si>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</si>
  <si>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</si>
  <si>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</si>
  <si>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</si>
  <si>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</si>
  <si>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</si>
  <si>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</si>
  <si>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</si>
  <si>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</si>
  <si>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</si>
  <si>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</si>
  <si>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</si>
  <si>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</si>
  <si>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</si>
  <si>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</si>
  <si>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</si>
  <si>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</si>
  <si>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</si>
  <si>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</si>
  <si>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</si>
  <si>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</si>
  <si>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</si>
  <si>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</si>
  <si>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</si>
  <si>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</si>
  <si>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</si>
  <si>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</si>
  <si>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</si>
  <si>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</si>
  <si>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</si>
  <si>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</si>
  <si>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</si>
  <si>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</si>
  <si>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</si>
  <si>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</si>
  <si>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</si>
  <si>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</si>
  <si>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</si>
  <si>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</si>
  <si>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</si>
  <si>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</si>
  <si>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</si>
  <si>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</si>
  <si>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</si>
  <si>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</si>
  <si>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</si>
  <si>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</si>
  <si>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</si>
  <si>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</si>
  <si>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</si>
  <si>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</si>
  <si>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</si>
  <si>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</si>
  <si>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</si>
  <si>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</si>
  <si>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</si>
  <si>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</si>
  <si>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</si>
  <si>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</si>
  <si>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</si>
  <si>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</si>
  <si>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</si>
  <si>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</si>
  <si>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</si>
  <si>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</si>
  <si>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</si>
  <si>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</si>
  <si>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</si>
  <si>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</si>
  <si>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</si>
  <si>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</si>
  <si>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</si>
  <si>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</si>
  <si>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</si>
  <si>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</si>
  <si>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</si>
  <si>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</si>
  <si>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</si>
  <si>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</si>
  <si>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</si>
  <si>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</si>
  <si>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</si>
  <si>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</si>
  <si>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</si>
  <si>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</si>
  <si>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</si>
  <si>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</si>
  <si>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</si>
  <si>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</si>
  <si>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</si>
  <si>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</si>
  <si>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</si>
  <si>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</si>
  <si>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</si>
  <si>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</si>
  <si>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</si>
  <si>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</si>
  <si>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</si>
  <si>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</si>
  <si>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</si>
  <si>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</si>
  <si>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</si>
  <si>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</si>
  <si>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</si>
  <si>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</si>
  <si>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</si>
  <si>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</si>
  <si>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</si>
  <si>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</si>
  <si>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</si>
  <si>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</si>
  <si>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</si>
  <si>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</si>
  <si>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</si>
  <si>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</si>
  <si>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</si>
  <si>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</si>
  <si>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</si>
  <si>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</si>
  <si>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</si>
  <si>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</si>
  <si>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</si>
  <si>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</si>
  <si>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</si>
  <si>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</si>
  <si>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</si>
  <si>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</si>
  <si>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</si>
  <si>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</si>
  <si>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</si>
  <si>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</si>
  <si>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</si>
  <si>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</si>
  <si>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</si>
  <si>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</si>
  <si>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</si>
  <si>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</si>
  <si>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</si>
  <si>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</si>
  <si>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</si>
  <si>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</si>
  <si>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</si>
  <si>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</si>
  <si>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</si>
  <si>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</si>
  <si>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</si>
  <si>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</si>
  <si>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</si>
  <si>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</si>
  <si>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</si>
  <si>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</si>
  <si>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</si>
  <si>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</si>
  <si>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</si>
  <si>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</si>
  <si>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</si>
  <si>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</si>
  <si>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</si>
  <si>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</si>
  <si>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</si>
  <si>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</si>
  <si>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</si>
  <si>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</si>
  <si>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</si>
  <si>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</si>
  <si>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</si>
  <si>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</si>
  <si>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</si>
  <si>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</si>
  <si>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</si>
  <si>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</si>
  <si>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</si>
  <si>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</si>
  <si>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</si>
  <si>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</si>
  <si>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</si>
  <si>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</si>
  <si>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</si>
  <si>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</si>
  <si>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</si>
  <si>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</si>
  <si>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</si>
  <si>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</si>
  <si>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</si>
  <si>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</si>
  <si>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</si>
  <si>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</si>
  <si>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</si>
  <si>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</si>
  <si>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</si>
  <si>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</si>
  <si>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</si>
  <si>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</si>
  <si>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</si>
  <si>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</si>
  <si>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</si>
  <si>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</si>
  <si>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</si>
  <si>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</si>
  <si>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</si>
  <si>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</si>
  <si>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</si>
  <si>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</si>
  <si>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</si>
  <si>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</si>
  <si>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</si>
  <si>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</si>
  <si>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</si>
  <si>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</si>
  <si>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</si>
  <si>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</si>
  <si>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</si>
  <si>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</si>
  <si>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</si>
  <si>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</si>
  <si>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</si>
  <si>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</si>
  <si>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</si>
  <si>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</si>
  <si>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</si>
  <si>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</si>
  <si>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</si>
  <si>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</si>
  <si>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</si>
  <si>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</si>
  <si>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</si>
  <si>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</si>
  <si>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</si>
  <si>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</si>
  <si>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</si>
  <si>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</si>
  <si>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</si>
  <si>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</si>
  <si>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</si>
  <si>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</si>
  <si>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</si>
  <si>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</si>
  <si>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</si>
  <si>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</si>
  <si>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</si>
  <si>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</si>
  <si>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</si>
  <si>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</si>
  <si>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</si>
  <si>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</si>
  <si>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</si>
  <si>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</si>
  <si>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</si>
  <si>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</si>
  <si>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</si>
  <si>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</si>
  <si>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</si>
  <si>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</si>
  <si>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</si>
  <si>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</si>
  <si>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</si>
  <si>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</si>
  <si>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</si>
  <si>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</si>
  <si>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</si>
  <si>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</si>
  <si>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</si>
  <si>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</si>
  <si>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</si>
  <si>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</si>
  <si>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</si>
  <si>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</si>
  <si>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</si>
  <si>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</si>
  <si>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</si>
  <si>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</si>
  <si>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</si>
  <si>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</si>
  <si>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</si>
  <si>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</si>
  <si>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</si>
  <si>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</si>
  <si>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</si>
  <si>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</si>
  <si>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</si>
  <si>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</si>
  <si>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</si>
  <si>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</si>
  <si>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</si>
  <si>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</si>
  <si>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</si>
  <si>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</si>
  <si>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</si>
  <si>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</si>
  <si>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</si>
  <si>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</si>
  <si>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</si>
  <si>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</si>
  <si>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</si>
  <si>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</si>
  <si>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</si>
  <si>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</si>
  <si>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</si>
  <si>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</si>
  <si>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</si>
  <si>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</si>
  <si>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</si>
  <si>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</si>
  <si>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</si>
  <si>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</si>
  <si>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</si>
  <si>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</si>
  <si>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</si>
  <si>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</si>
  <si>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</si>
  <si>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</si>
  <si>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</si>
  <si>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</si>
  <si>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</si>
  <si>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</si>
  <si>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</si>
  <si>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</si>
  <si>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</si>
  <si>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</si>
  <si>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</si>
  <si>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</si>
  <si>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</si>
  <si>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</si>
  <si>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</si>
  <si>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</si>
  <si>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</si>
  <si>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</si>
  <si>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</si>
  <si>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</si>
  <si>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</si>
  <si>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</si>
  <si>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</si>
  <si>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</si>
  <si>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</si>
  <si>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</si>
  <si>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</si>
  <si>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</si>
  <si>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</si>
  <si>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</si>
  <si>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</si>
  <si>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</si>
  <si>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</si>
  <si>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</si>
  <si>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</si>
  <si>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</si>
  <si>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</si>
  <si>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</si>
  <si>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</si>
  <si>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</si>
  <si>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</si>
  <si>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</si>
  <si>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</si>
  <si>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</si>
  <si>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</si>
  <si>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</si>
  <si>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</si>
  <si>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</si>
  <si>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</si>
  <si>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</si>
  <si>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</si>
  <si>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</si>
  <si>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</si>
  <si>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</si>
  <si>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</si>
  <si>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</si>
  <si>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</si>
  <si>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</si>
  <si>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</si>
  <si>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</si>
  <si>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</si>
  <si>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</si>
  <si>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</si>
  <si>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</si>
  <si>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</si>
  <si>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</si>
  <si>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</si>
  <si>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</si>
  <si>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</si>
  <si>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</si>
  <si>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</si>
  <si>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</si>
  <si>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</si>
  <si>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</si>
  <si>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</si>
  <si>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</si>
  <si>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</si>
  <si>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</si>
  <si>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</si>
  <si>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</si>
  <si>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</si>
  <si>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</si>
  <si>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</si>
  <si>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</si>
  <si>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</si>
  <si>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</si>
  <si>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</si>
  <si>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</si>
  <si>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</si>
  <si>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</si>
  <si>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</si>
  <si>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</si>
  <si>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</si>
  <si>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</si>
  <si>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</si>
  <si>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</si>
  <si>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</si>
  <si>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</si>
  <si>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</si>
  <si>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</si>
  <si>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</si>
  <si>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</si>
  <si>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</si>
  <si>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</si>
  <si>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</si>
  <si>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</si>
  <si>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</si>
  <si>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</si>
  <si>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</si>
  <si>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</si>
  <si>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</si>
  <si>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</si>
  <si>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</si>
  <si>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</si>
  <si>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</si>
  <si>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</si>
  <si>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</si>
  <si>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</si>
  <si>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</si>
  <si>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</si>
  <si>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</si>
  <si>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</si>
  <si>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</si>
  <si>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</si>
  <si>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</si>
  <si>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</si>
  <si>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</si>
  <si>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</si>
  <si>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</si>
  <si>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</si>
  <si>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</si>
  <si>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</si>
  <si>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</si>
  <si>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</si>
  <si>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</si>
  <si>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</si>
  <si>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</si>
  <si>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</si>
  <si>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</si>
  <si>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</si>
  <si>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</si>
  <si>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</si>
  <si>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</si>
  <si>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</si>
  <si>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</si>
  <si>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</si>
  <si>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</si>
  <si>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</si>
  <si>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</si>
  <si>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</si>
  <si>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</si>
  <si>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</si>
  <si>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</si>
  <si>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</si>
  <si>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</si>
  <si>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</si>
  <si>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</si>
  <si>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</si>
  <si>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</si>
  <si>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</si>
  <si>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</si>
  <si>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</si>
  <si>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</si>
  <si>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</si>
  <si>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</si>
  <si>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</si>
  <si>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</si>
  <si>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</si>
  <si>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</si>
  <si>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</si>
  <si>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</si>
  <si>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</si>
  <si>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</si>
  <si>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</si>
  <si>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</si>
  <si>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</si>
  <si>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</si>
  <si>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</si>
  <si>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</si>
  <si>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</si>
  <si>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</si>
  <si>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</si>
  <si>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</si>
  <si>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</si>
  <si>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</si>
  <si>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</si>
  <si>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</si>
  <si>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</si>
  <si>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</si>
  <si>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</si>
  <si>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</si>
  <si>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</si>
  <si>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</si>
  <si>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</si>
  <si>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</si>
  <si>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</si>
  <si>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</si>
  <si>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</si>
  <si>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</si>
  <si>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</si>
  <si>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</si>
  <si>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</si>
  <si>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</si>
  <si>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</si>
  <si>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</si>
  <si>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</si>
  <si>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</si>
  <si>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</si>
  <si>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</si>
  <si>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</si>
  <si>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</si>
  <si>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</si>
  <si>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</si>
  <si>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</si>
  <si>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</si>
  <si>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</si>
  <si>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</si>
  <si>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</si>
  <si>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</si>
  <si>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</si>
  <si>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</si>
  <si>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</si>
  <si>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</si>
  <si>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</si>
  <si>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</si>
  <si>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</si>
  <si>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</si>
  <si>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</si>
  <si>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</si>
  <si>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</si>
  <si>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</si>
  <si>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</si>
  <si>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</si>
  <si>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</si>
  <si>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</si>
  <si>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</si>
  <si>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</si>
  <si>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</si>
  <si>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</si>
  <si>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</si>
  <si>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</si>
  <si>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</si>
  <si>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</si>
  <si>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</si>
  <si>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</si>
  <si>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</si>
  <si>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</si>
  <si>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</si>
  <si>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</si>
  <si>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</si>
  <si>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</si>
  <si>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</si>
  <si>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</si>
  <si>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</si>
  <si>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</si>
  <si>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</si>
  <si>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</si>
  <si>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</si>
  <si>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</si>
  <si>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</si>
  <si>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</si>
  <si>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</si>
  <si>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</si>
  <si>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</si>
  <si>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</si>
  <si>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</si>
  <si>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</si>
  <si>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</si>
  <si>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</si>
  <si>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</si>
  <si>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</si>
  <si>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</si>
  <si>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</si>
  <si>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</si>
  <si>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</si>
  <si>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</si>
  <si>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</si>
  <si>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</si>
  <si>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</si>
  <si>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</si>
  <si>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</si>
  <si>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</si>
  <si>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</si>
  <si>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</si>
  <si>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</si>
  <si>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</si>
  <si>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</si>
  <si>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</si>
  <si>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</si>
  <si>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</si>
  <si>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</si>
  <si>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</si>
  <si>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</si>
  <si>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</si>
  <si>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</si>
  <si>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</si>
  <si>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</si>
  <si>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</si>
  <si>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</si>
  <si>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</si>
  <si>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</si>
  <si>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</si>
  <si>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</si>
  <si>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</si>
  <si>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</si>
  <si>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</si>
  <si>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</si>
  <si>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</si>
  <si>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</si>
  <si>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</si>
  <si>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</si>
  <si>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</si>
  <si>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</si>
  <si>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</si>
  <si>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</si>
  <si>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</si>
  <si>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</si>
  <si>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</si>
  <si>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</si>
  <si>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</si>
  <si>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</si>
  <si>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</si>
  <si>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</si>
  <si>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</si>
  <si>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</si>
  <si>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</si>
  <si>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</si>
  <si>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</si>
  <si>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</si>
  <si>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</si>
  <si>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</si>
  <si>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</si>
  <si>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</si>
  <si>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</si>
  <si>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</si>
  <si>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</si>
  <si>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</si>
  <si>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</si>
  <si>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</si>
  <si>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</si>
  <si>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</si>
  <si>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</si>
  <si>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</si>
  <si>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</si>
  <si>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</si>
  <si>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</si>
  <si>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</si>
  <si>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</si>
  <si>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</si>
  <si>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</si>
  <si>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</si>
  <si>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</si>
  <si>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</si>
  <si>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</si>
  <si>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</si>
  <si>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</si>
  <si>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</si>
  <si>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</si>
  <si>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</si>
  <si>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</si>
  <si>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</si>
  <si>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</si>
  <si>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</si>
  <si>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</si>
  <si>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</si>
  <si>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</si>
  <si>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</si>
  <si>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</si>
  <si>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</si>
  <si>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</si>
  <si>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</si>
  <si>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</si>
  <si>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</si>
  <si>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</si>
  <si>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</si>
  <si>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</si>
  <si>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</si>
  <si>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</si>
  <si>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</si>
  <si>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</si>
  <si>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</si>
  <si>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</si>
  <si>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</si>
  <si>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</si>
  <si>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</si>
  <si>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</si>
  <si>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</si>
  <si>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</si>
  <si>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</si>
  <si>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</si>
  <si>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</si>
  <si>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</si>
  <si>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</si>
  <si>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</si>
  <si>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</si>
  <si>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</si>
  <si>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</si>
  <si>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</si>
  <si>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</si>
  <si>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</si>
  <si>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</si>
  <si>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</si>
  <si>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</si>
  <si>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</si>
  <si>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</si>
  <si>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</si>
  <si>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</si>
  <si>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</si>
  <si>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</si>
  <si>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</si>
  <si>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</si>
  <si>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</si>
  <si>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</si>
  <si>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</si>
  <si>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</si>
  <si>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</si>
  <si>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</si>
  <si>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</si>
  <si>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</si>
  <si>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</si>
  <si>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</si>
  <si>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</si>
  <si>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</si>
  <si>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</si>
  <si>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</si>
  <si>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</si>
  <si>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</si>
  <si>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</si>
  <si>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</si>
  <si>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</si>
  <si>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</si>
  <si>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</si>
  <si>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</si>
  <si>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</si>
  <si>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</si>
  <si>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</si>
  <si>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</si>
  <si>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</si>
  <si>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</si>
  <si>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</si>
  <si>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</si>
  <si>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</si>
  <si>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</si>
  <si>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</si>
  <si>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</si>
  <si>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</si>
  <si>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</si>
  <si>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</si>
  <si>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</si>
  <si>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</si>
  <si>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</si>
  <si>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</si>
  <si>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</si>
  <si>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</si>
  <si>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</si>
  <si>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</si>
  <si>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</si>
  <si>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</si>
  <si>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</si>
  <si>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</si>
  <si>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</si>
  <si>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</si>
  <si>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</si>
  <si>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</si>
  <si>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</si>
  <si>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</si>
  <si>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</si>
  <si>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</si>
  <si>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</si>
  <si>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</si>
  <si>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</si>
  <si>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</si>
  <si>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</si>
  <si>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</si>
  <si>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</si>
  <si>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</si>
  <si>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</si>
  <si>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</si>
  <si>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</si>
  <si>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</si>
  <si>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</si>
  <si>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</si>
  <si>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</si>
  <si>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</si>
  <si>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</si>
  <si>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</si>
  <si>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</si>
  <si>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</si>
  <si>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</si>
  <si>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</si>
  <si>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</si>
  <si>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</si>
  <si>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</si>
  <si>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</si>
  <si>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</si>
  <si>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</si>
  <si>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</si>
  <si>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</si>
  <si>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</si>
  <si>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</si>
  <si>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</si>
  <si>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</si>
  <si>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</si>
  <si>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</si>
  <si>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</si>
  <si>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</si>
  <si>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</si>
  <si>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</si>
  <si>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</si>
  <si>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</si>
  <si>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</si>
  <si>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</si>
  <si>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</si>
  <si>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</si>
  <si>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</si>
  <si>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</si>
  <si>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</si>
  <si>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</si>
  <si>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</si>
  <si>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</si>
  <si>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</si>
  <si>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</si>
  <si>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</si>
  <si>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</si>
  <si>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</si>
  <si>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</si>
  <si>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</si>
  <si>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</si>
  <si>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</si>
  <si>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</si>
  <si>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</si>
  <si>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</si>
  <si>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</si>
  <si>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</si>
  <si>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</si>
  <si>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</si>
  <si>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</si>
  <si>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</si>
  <si>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</si>
  <si>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</si>
  <si>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</si>
  <si>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</si>
  <si>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</si>
  <si>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</si>
  <si>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</si>
  <si>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</si>
  <si>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</si>
  <si>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</si>
  <si>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</si>
  <si>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</si>
  <si>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</si>
  <si>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</si>
  <si>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</si>
  <si>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</si>
  <si>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</si>
  <si>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</si>
  <si>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</si>
  <si>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</si>
  <si>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</si>
  <si>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</si>
  <si>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</si>
  <si>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</si>
  <si>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</si>
  <si>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</si>
  <si>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</si>
  <si>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</si>
  <si>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</si>
  <si>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</si>
  <si>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</si>
  <si>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</si>
  <si>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</si>
  <si>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</si>
  <si>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</si>
  <si>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</si>
  <si>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</si>
  <si>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</si>
  <si>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</si>
  <si>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</si>
  <si>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</si>
  <si>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</si>
  <si>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</si>
  <si>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</si>
  <si>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</si>
  <si>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</si>
  <si>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</si>
  <si>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</si>
  <si>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</si>
  <si>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</si>
  <si>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</si>
  <si>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</si>
  <si>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</si>
  <si>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</si>
  <si>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</si>
  <si>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</si>
  <si>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</si>
  <si>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</si>
  <si>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</si>
  <si>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</si>
  <si>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</si>
  <si>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</si>
  <si>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</si>
  <si>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</si>
  <si>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</si>
  <si>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</si>
  <si>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</si>
  <si>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</si>
  <si>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</si>
  <si>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</si>
  <si>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</si>
  <si>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</si>
  <si>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</si>
  <si>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</si>
  <si>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</si>
  <si>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</si>
  <si>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</si>
  <si>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</si>
  <si>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</si>
  <si>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</si>
  <si>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</si>
  <si>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</si>
  <si>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</si>
  <si>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</si>
  <si>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</si>
  <si>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</si>
  <si>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</si>
  <si>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</si>
  <si>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</si>
  <si>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</si>
  <si>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</si>
  <si>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</si>
  <si>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</si>
  <si>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</si>
  <si>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</si>
  <si>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</si>
  <si>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</si>
  <si>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</si>
  <si>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</si>
  <si>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</si>
  <si>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</si>
  <si>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</si>
  <si>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</si>
  <si>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</si>
  <si>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</si>
  <si>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</si>
  <si>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</si>
  <si>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</si>
  <si>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</si>
  <si>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</si>
  <si>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</si>
  <si>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</si>
  <si>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</si>
  <si>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</si>
  <si>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</si>
  <si>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</si>
  <si>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</si>
  <si>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</si>
  <si>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</si>
  <si>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</si>
  <si>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</si>
  <si>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</si>
  <si>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</si>
  <si>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</si>
  <si>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</si>
  <si>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</si>
  <si>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</si>
  <si>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</si>
  <si>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</si>
  <si>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</si>
  <si>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</si>
  <si>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</si>
  <si>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</si>
  <si>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</si>
  <si>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</si>
  <si>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</si>
  <si>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</si>
  <si>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</si>
  <si>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</si>
  <si>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</si>
  <si>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</si>
  <si>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</si>
  <si>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</si>
  <si>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</si>
  <si>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</si>
  <si>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</si>
  <si>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</si>
  <si>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</si>
  <si>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</si>
  <si>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</si>
  <si>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</si>
  <si>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</si>
  <si>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</si>
  <si>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</si>
  <si>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</si>
  <si>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</si>
  <si>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</si>
  <si>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</si>
  <si>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</si>
  <si>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</si>
  <si>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</si>
  <si>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</si>
  <si>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</si>
  <si>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</si>
  <si>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</si>
  <si>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</si>
  <si>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</si>
  <si>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</si>
  <si>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</si>
  <si>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</si>
  <si>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</si>
  <si>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</si>
  <si>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</si>
  <si>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</si>
  <si>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</si>
  <si>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</si>
  <si>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</si>
  <si>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</si>
  <si>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</si>
  <si>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</si>
  <si>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</si>
  <si>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</si>
  <si>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</si>
  <si>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</si>
  <si>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</si>
  <si>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</si>
  <si>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</si>
  <si>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</si>
  <si>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</si>
  <si>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</si>
  <si>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</si>
  <si>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</si>
  <si>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</si>
  <si>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</si>
  <si>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</si>
  <si>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</si>
  <si>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</si>
  <si>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</si>
  <si>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</si>
  <si>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</si>
  <si>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</si>
  <si>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</si>
  <si>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</si>
  <si>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</si>
  <si>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</si>
  <si>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</si>
  <si>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</si>
  <si>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</si>
  <si>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</si>
  <si>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</si>
  <si>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</si>
  <si>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</si>
  <si>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</si>
  <si>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</si>
  <si>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</si>
  <si>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</si>
  <si>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</si>
  <si>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</si>
  <si>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</si>
  <si>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</si>
  <si>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</si>
  <si>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</si>
  <si>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</si>
  <si>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</si>
  <si>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</si>
  <si>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</si>
  <si>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</si>
  <si>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</si>
  <si>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</si>
  <si>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</si>
  <si>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</si>
  <si>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</si>
  <si>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</si>
  <si>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</si>
  <si>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</si>
  <si>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</si>
  <si>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</si>
  <si>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</si>
  <si>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</si>
  <si>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</si>
  <si>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</si>
  <si>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</si>
  <si>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</si>
  <si>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</si>
  <si>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</si>
  <si>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</si>
  <si>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</si>
  <si>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</si>
  <si>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</si>
  <si>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</si>
  <si>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</si>
  <si>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</si>
  <si>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</si>
  <si>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</si>
  <si>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</si>
  <si>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</si>
  <si>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</si>
  <si>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</si>
  <si>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</si>
  <si>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</si>
  <si>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</si>
  <si>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</si>
  <si>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</si>
  <si>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</si>
  <si>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</si>
  <si>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</si>
  <si>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</si>
  <si>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</si>
  <si>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</si>
  <si>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</si>
  <si>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</si>
  <si>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</si>
  <si>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</si>
  <si>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</si>
  <si>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</si>
  <si>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</si>
  <si>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</si>
  <si>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</si>
  <si>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</si>
  <si>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</si>
  <si>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</si>
  <si>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</si>
  <si>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</si>
  <si>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</si>
  <si>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</si>
  <si>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</si>
  <si>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</si>
  <si>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</si>
  <si>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</si>
  <si>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</si>
  <si>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</si>
  <si>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</si>
  <si>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</si>
  <si>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</si>
  <si>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</si>
  <si>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</si>
  <si>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</si>
  <si>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</si>
  <si>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</si>
  <si>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</si>
  <si>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</si>
  <si>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</si>
  <si>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</si>
  <si>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</si>
  <si>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</si>
  <si>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</si>
  <si>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</si>
  <si>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</si>
  <si>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</si>
  <si>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</si>
  <si>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</si>
  <si>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</si>
  <si>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</si>
  <si>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</si>
  <si>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</si>
  <si>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</si>
  <si>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</si>
  <si>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</si>
  <si>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</si>
  <si>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</si>
  <si>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</si>
  <si>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</si>
  <si>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</si>
  <si>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</si>
  <si>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</si>
  <si>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</si>
  <si>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</si>
  <si>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</si>
  <si>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</si>
  <si>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</si>
  <si>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</si>
  <si>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</si>
  <si>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</si>
  <si>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</si>
  <si>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</si>
  <si>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</si>
  <si>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</si>
  <si>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</si>
  <si>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</si>
  <si>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</si>
  <si>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</si>
  <si>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</si>
  <si>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</si>
  <si>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</si>
  <si>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</si>
  <si>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</si>
  <si>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</si>
  <si>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</si>
  <si>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</si>
  <si>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</si>
  <si>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</si>
  <si>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</si>
  <si>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</si>
  <si>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</si>
  <si>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</si>
  <si>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</si>
  <si>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</si>
  <si>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</si>
  <si>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</si>
  <si>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</si>
  <si>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</si>
  <si>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</si>
  <si>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</si>
  <si>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</si>
  <si>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</si>
  <si>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</si>
  <si>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</si>
  <si>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</si>
  <si>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</si>
  <si>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</si>
  <si>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</si>
  <si>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</si>
  <si>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</si>
  <si>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</si>
  <si>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</si>
  <si>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</si>
  <si>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</si>
  <si>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</si>
  <si>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</si>
  <si>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</si>
  <si>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</si>
  <si>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</si>
  <si>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</si>
  <si>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</si>
  <si>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</si>
  <si>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</si>
  <si>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</si>
  <si>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</si>
  <si>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</si>
  <si>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</si>
  <si>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</si>
  <si>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</si>
  <si>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</si>
  <si>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</si>
  <si>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</si>
  <si>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</si>
  <si>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</si>
  <si>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</si>
  <si>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</si>
  <si>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</si>
  <si>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</si>
  <si>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</si>
  <si>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</si>
  <si>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</si>
  <si>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</si>
  <si>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</si>
  <si>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</si>
  <si>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</si>
  <si>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</si>
  <si>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</si>
  <si>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</si>
  <si>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</si>
  <si>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</si>
  <si>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</si>
  <si>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</si>
  <si>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</si>
  <si>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</si>
  <si>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</si>
  <si>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</si>
  <si>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</si>
  <si>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</si>
  <si>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</si>
  <si>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</si>
  <si>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</si>
  <si>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</si>
  <si>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</si>
  <si>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</si>
  <si>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</si>
  <si>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</si>
  <si>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</si>
  <si>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</si>
  <si>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</si>
  <si>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</si>
  <si>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</si>
  <si>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</si>
  <si>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</si>
  <si>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</si>
  <si>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</si>
  <si>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</si>
  <si>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</si>
  <si>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</si>
  <si>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</si>
  <si>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</si>
  <si>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</si>
  <si>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</si>
  <si>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</si>
  <si>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</si>
  <si>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</si>
  <si>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</si>
  <si>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</si>
  <si>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</si>
  <si>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</si>
  <si>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</si>
  <si>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</si>
  <si>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</si>
  <si>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</si>
  <si>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</si>
  <si>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</si>
  <si>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</si>
  <si>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</si>
  <si>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</si>
  <si>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</si>
  <si>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</si>
  <si>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</si>
  <si>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</si>
  <si>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</si>
  <si>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</si>
  <si>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</si>
  <si>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</si>
  <si>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</si>
  <si>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</si>
  <si>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</si>
  <si>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</si>
  <si>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</si>
  <si>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</si>
  <si>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</si>
  <si>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</si>
  <si>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</si>
  <si>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</si>
  <si>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</si>
  <si>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</si>
  <si>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</si>
  <si>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</si>
  <si>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</si>
  <si>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</si>
  <si>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</si>
  <si>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</si>
  <si>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</si>
  <si>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</si>
  <si>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</si>
  <si>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</si>
  <si>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</si>
  <si>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</si>
  <si>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</si>
  <si>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</si>
  <si>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</si>
  <si>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</si>
  <si>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</si>
  <si>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</si>
  <si>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</si>
  <si>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</si>
  <si>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</si>
  <si>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</si>
  <si>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</si>
  <si>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</si>
  <si>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</si>
  <si>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</si>
  <si>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</si>
  <si>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</si>
  <si>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</si>
  <si>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</si>
  <si>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</si>
  <si>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</si>
  <si>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</si>
  <si>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</si>
  <si>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</si>
  <si>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</si>
  <si>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</si>
  <si>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</si>
  <si>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</si>
  <si>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</si>
  <si>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</si>
  <si>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</si>
  <si>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</si>
  <si>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</si>
  <si>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</si>
  <si>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</si>
  <si>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</si>
  <si>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</si>
  <si>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</si>
  <si>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</si>
  <si>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</si>
  <si>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</si>
  <si>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</si>
  <si>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</si>
  <si>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</si>
  <si>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</si>
  <si>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</si>
  <si>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</si>
  <si>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</si>
  <si>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</si>
  <si>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</si>
  <si>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</si>
  <si>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</si>
  <si>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</si>
  <si>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</si>
  <si>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</si>
  <si>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</si>
  <si>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</si>
  <si>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</si>
  <si>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</si>
  <si>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</si>
  <si>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</si>
  <si>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</si>
  <si>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</si>
  <si>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</si>
  <si>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</si>
  <si>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</si>
  <si>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</si>
  <si>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</si>
  <si>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</si>
  <si>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</si>
  <si>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</si>
  <si>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</si>
  <si>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</si>
  <si>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</si>
  <si>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</si>
  <si>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</si>
  <si>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</si>
  <si>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</si>
  <si>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</si>
  <si>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</si>
  <si>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</si>
  <si>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</si>
  <si>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</si>
  <si>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</si>
  <si>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</si>
  <si>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</si>
  <si>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</si>
  <si>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</si>
  <si>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</si>
  <si>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</si>
  <si>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</si>
  <si>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</si>
  <si>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</si>
  <si>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</si>
  <si>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</si>
  <si>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</si>
  <si>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</si>
  <si>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</si>
  <si>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</si>
  <si>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</si>
  <si>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</si>
  <si>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</si>
  <si>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</si>
  <si>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</si>
  <si>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</si>
  <si>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</si>
  <si>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</si>
  <si>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</si>
  <si>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</si>
  <si>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</si>
  <si>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</si>
  <si>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</si>
  <si>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</si>
  <si>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</si>
  <si>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</si>
  <si>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</si>
  <si>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</si>
  <si>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</si>
  <si>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</si>
  <si>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</si>
  <si>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</si>
  <si>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</si>
  <si>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</si>
  <si>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</si>
  <si>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</si>
  <si>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</si>
  <si>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</si>
  <si>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</si>
  <si>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</si>
  <si>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</si>
  <si>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</si>
  <si>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</si>
  <si>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</si>
  <si>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</si>
  <si>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</si>
  <si>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</si>
  <si>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</si>
  <si>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</si>
  <si>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</si>
  <si>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</si>
  <si>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</si>
  <si>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</si>
  <si>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</si>
  <si>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</si>
  <si>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</si>
  <si>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</si>
  <si>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</si>
  <si>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</si>
  <si>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</si>
  <si>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</si>
  <si>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</si>
  <si>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</si>
  <si>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</si>
  <si>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</si>
  <si>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</si>
  <si>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</si>
  <si>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</si>
  <si>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</si>
  <si>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</si>
  <si>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</si>
  <si>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</si>
  <si>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</si>
  <si>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</si>
  <si>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</si>
  <si>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</si>
  <si>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</si>
  <si>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</si>
  <si>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</si>
  <si>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</si>
  <si>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</si>
  <si>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</si>
  <si>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</si>
  <si>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</si>
  <si>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</si>
  <si>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</si>
  <si>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</si>
  <si>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</si>
  <si>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</si>
  <si>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</si>
  <si>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</si>
  <si>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</si>
  <si>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</si>
  <si>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</si>
  <si>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</si>
  <si>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</si>
  <si>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</si>
  <si>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</si>
  <si>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</si>
  <si>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</si>
  <si>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</si>
  <si>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</si>
  <si>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</si>
  <si>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</si>
  <si>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</si>
  <si>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</si>
  <si>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</si>
  <si>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</si>
  <si>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</si>
  <si>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</si>
  <si>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</si>
  <si>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</si>
  <si>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</si>
  <si>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</si>
  <si>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</si>
  <si>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</si>
  <si>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</si>
  <si>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</si>
  <si>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</si>
  <si>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</si>
  <si>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</si>
  <si>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</si>
  <si>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</si>
  <si>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</si>
  <si>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</si>
  <si>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</si>
  <si>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</si>
  <si>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</si>
  <si>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</si>
  <si>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</si>
  <si>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</si>
  <si>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</si>
  <si>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</si>
  <si>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</si>
  <si>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</si>
  <si>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</si>
  <si>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</si>
  <si>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</si>
  <si>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</si>
  <si>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</si>
  <si>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</si>
  <si>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</si>
  <si>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</si>
  <si>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</si>
  <si>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</si>
  <si>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</si>
  <si>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</si>
  <si>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</si>
  <si>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</si>
  <si>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</si>
  <si>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</si>
  <si>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</si>
  <si>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</si>
  <si>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</si>
  <si>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</si>
  <si>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</si>
  <si>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</si>
  <si>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</si>
  <si>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</si>
  <si>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</si>
  <si>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</si>
  <si>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</si>
  <si>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</si>
  <si>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</si>
  <si>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</si>
  <si>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</si>
  <si>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</si>
  <si>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</si>
  <si>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</si>
  <si>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</si>
  <si>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</si>
  <si>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</si>
  <si>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</si>
  <si>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</si>
  <si>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</si>
  <si>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</si>
  <si>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</si>
  <si>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</si>
  <si>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</si>
  <si>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</si>
  <si>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</si>
  <si>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</si>
  <si>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</si>
  <si>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</si>
  <si>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</si>
  <si>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</si>
  <si>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</si>
  <si>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</si>
  <si>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</si>
  <si>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</si>
  <si>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</si>
  <si>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</si>
  <si>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</si>
  <si>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</si>
  <si>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</si>
  <si>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</si>
  <si>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</si>
  <si>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</si>
  <si>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</si>
  <si>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</si>
  <si>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</si>
  <si>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</si>
  <si>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</si>
  <si>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</si>
  <si>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</si>
  <si>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</si>
  <si>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</si>
  <si>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</si>
  <si>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</si>
  <si>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</si>
  <si>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</si>
  <si>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</si>
  <si>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</si>
  <si>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</si>
  <si>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</si>
  <si>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</si>
  <si>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</si>
  <si>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</si>
  <si>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</si>
  <si>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</si>
  <si>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</si>
  <si>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</si>
  <si>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</si>
  <si>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</si>
  <si>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</si>
  <si>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</si>
  <si>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</si>
  <si>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</si>
  <si>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</si>
  <si>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</si>
  <si>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</si>
  <si>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</si>
  <si>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</si>
  <si>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</si>
  <si>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</si>
  <si>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</si>
  <si>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</si>
  <si>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</si>
  <si>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</si>
  <si>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</si>
  <si>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</si>
  <si>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</si>
  <si>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</si>
  <si>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</si>
  <si>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</si>
  <si>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</si>
  <si>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</si>
  <si>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</si>
  <si>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</si>
  <si>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</si>
  <si>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</si>
  <si>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</si>
  <si>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</si>
  <si>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</si>
  <si>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</si>
  <si>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</si>
  <si>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</si>
  <si>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</si>
  <si>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</si>
  <si>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</si>
  <si>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</si>
  <si>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</si>
  <si>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</si>
  <si>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</si>
  <si>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</si>
  <si>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</si>
  <si>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</si>
  <si>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</si>
  <si>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</si>
  <si>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</si>
  <si>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</si>
  <si>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</si>
  <si>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</si>
  <si>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</si>
  <si>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</si>
  <si>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</si>
  <si>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</si>
  <si>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</si>
  <si>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</si>
  <si>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</si>
  <si>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</si>
  <si>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</si>
  <si>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</si>
  <si>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</si>
  <si>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</si>
  <si>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</si>
  <si>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</si>
  <si>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</si>
  <si>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</si>
  <si>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</si>
  <si>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</si>
  <si>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</si>
  <si>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</si>
  <si>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</si>
  <si>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</si>
  <si>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</si>
  <si>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</si>
  <si>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</si>
  <si>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</si>
  <si>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</si>
  <si>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</si>
  <si>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</si>
  <si>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</si>
  <si>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</si>
  <si>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</si>
  <si>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</si>
  <si>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</si>
  <si>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</si>
  <si>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</si>
  <si>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</si>
  <si>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</si>
  <si>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</si>
  <si>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</si>
  <si>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</si>
  <si>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</si>
  <si>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</si>
  <si>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</si>
  <si>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</si>
  <si>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</si>
  <si>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</si>
  <si>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</si>
  <si>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</si>
  <si>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</si>
  <si>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</si>
  <si>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</si>
  <si>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</si>
  <si>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</si>
  <si>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</si>
  <si>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</si>
  <si>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</si>
  <si>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</si>
  <si>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</si>
  <si>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</si>
  <si>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</si>
  <si>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</si>
  <si>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</si>
  <si>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</si>
  <si>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</si>
  <si>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</si>
  <si>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</si>
  <si>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</si>
  <si>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</si>
  <si>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</si>
  <si>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</si>
  <si>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</si>
  <si>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</si>
  <si>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</si>
  <si>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</si>
  <si>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</si>
  <si>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</si>
  <si>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</si>
  <si>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</si>
  <si>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</si>
  <si>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</si>
  <si>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</si>
  <si>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</si>
  <si>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</si>
  <si>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</si>
  <si>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</si>
  <si>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</si>
  <si>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</si>
  <si>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</si>
  <si>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</si>
  <si>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</si>
  <si>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</si>
  <si>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</si>
  <si>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</si>
  <si>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</si>
  <si>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</si>
  <si>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</si>
  <si>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</si>
  <si>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</si>
  <si>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</si>
  <si>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</si>
  <si>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</si>
  <si>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</si>
  <si>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</si>
  <si>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</si>
  <si>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</si>
  <si>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</si>
  <si>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</si>
  <si>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</si>
  <si>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</si>
  <si>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</si>
  <si>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</si>
  <si>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</si>
  <si>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</si>
  <si>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</si>
  <si>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</si>
  <si>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</si>
  <si>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</si>
  <si>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</si>
  <si>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</si>
  <si>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</si>
  <si>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</si>
  <si>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</si>
  <si>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</si>
  <si>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</si>
  <si>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</si>
  <si>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</si>
  <si>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</si>
  <si>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</si>
  <si>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</si>
  <si>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</si>
  <si>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</si>
  <si>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</si>
  <si>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</si>
  <si>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</si>
  <si>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</si>
  <si>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</si>
  <si>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</si>
  <si>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</si>
  <si>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</si>
  <si>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</si>
  <si>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</si>
  <si>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</si>
  <si>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</si>
  <si>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</si>
  <si>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</si>
  <si>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</si>
  <si>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</si>
  <si>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</si>
  <si>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</si>
  <si>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</si>
  <si>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</si>
  <si>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</si>
  <si>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</si>
  <si>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</si>
  <si>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</si>
  <si>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</si>
  <si>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</si>
  <si>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</si>
  <si>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</si>
  <si>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</si>
  <si>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</si>
  <si>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</si>
  <si>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</si>
  <si>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</si>
  <si>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</si>
  <si>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</si>
  <si>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</si>
  <si>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</si>
  <si>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</si>
  <si>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</si>
  <si>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</si>
  <si>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</si>
  <si>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</si>
  <si>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</si>
  <si>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</si>
  <si>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</si>
  <si>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</si>
  <si>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</si>
  <si>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</si>
  <si>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</si>
  <si>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</si>
  <si>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</si>
  <si>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</si>
  <si>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</si>
  <si>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</si>
  <si>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</si>
  <si>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</si>
  <si>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</si>
  <si>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</si>
  <si>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</si>
  <si>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</si>
  <si>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</si>
  <si>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</si>
  <si>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</si>
  <si>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</si>
  <si>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</si>
  <si>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</si>
  <si>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</si>
  <si>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</si>
  <si>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</si>
  <si>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</si>
  <si>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</si>
  <si>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</si>
  <si>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</si>
  <si>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</si>
  <si>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</si>
  <si>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</si>
  <si>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</si>
  <si>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</si>
  <si>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</si>
  <si>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</si>
  <si>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</si>
  <si>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</si>
  <si>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</si>
  <si>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</si>
  <si>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</si>
  <si>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</si>
  <si>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</si>
  <si>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</si>
  <si>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</si>
  <si>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</si>
  <si>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</si>
  <si>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</si>
  <si>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</si>
  <si>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</si>
  <si>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</si>
  <si>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</si>
  <si>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</si>
  <si>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</si>
  <si>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</si>
  <si>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</si>
  <si>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</si>
  <si>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</si>
  <si>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</si>
  <si>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</si>
  <si>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</si>
  <si>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</si>
  <si>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</si>
  <si>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</si>
  <si>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</si>
  <si>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</si>
  <si>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</si>
  <si>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</si>
  <si>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</si>
  <si>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</si>
  <si>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</si>
  <si>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</si>
  <si>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</si>
  <si>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</si>
  <si>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</si>
  <si>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</si>
  <si>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</si>
  <si>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</si>
  <si>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</si>
  <si>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</si>
  <si>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</si>
  <si>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</si>
  <si>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</si>
  <si>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</si>
  <si>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</si>
  <si>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</si>
  <si>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</si>
  <si>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</si>
  <si>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</si>
  <si>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</si>
  <si>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</si>
  <si>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</si>
  <si>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</si>
  <si>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</si>
  <si>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</si>
  <si>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</si>
  <si>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</si>
  <si>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</si>
  <si>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</si>
  <si>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</si>
  <si>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</si>
  <si>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</si>
  <si>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</si>
  <si>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</si>
  <si>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</si>
  <si>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</si>
  <si>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</si>
  <si>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</si>
  <si>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</si>
  <si>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</si>
  <si>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</si>
  <si>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</si>
  <si>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</si>
  <si>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</si>
  <si>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</si>
  <si>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</si>
  <si>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</si>
  <si>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</si>
  <si>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</si>
  <si>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</si>
  <si>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</si>
  <si>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</si>
  <si>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</si>
  <si>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</si>
  <si>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</si>
  <si>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</si>
  <si>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</si>
  <si>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</si>
  <si>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</si>
  <si>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</si>
  <si>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</si>
  <si>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</si>
  <si>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</si>
  <si>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</si>
  <si>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</si>
  <si>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</si>
  <si>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</si>
  <si>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</si>
  <si>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</si>
  <si>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</si>
  <si>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</si>
  <si>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</si>
  <si>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</si>
  <si>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</si>
  <si>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</si>
  <si>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</si>
  <si>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</si>
  <si>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</si>
  <si>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</si>
  <si>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</si>
  <si>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</si>
  <si>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</si>
  <si>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</si>
  <si>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</si>
  <si>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</si>
  <si>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</si>
  <si>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</si>
  <si>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</si>
  <si>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</si>
  <si>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</si>
  <si>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</si>
  <si>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</si>
  <si>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</si>
  <si>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</si>
  <si>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</si>
  <si>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</si>
  <si>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</si>
  <si>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</si>
  <si>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</si>
  <si>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</si>
  <si>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</si>
  <si>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</si>
  <si>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</si>
  <si>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</si>
  <si>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</si>
  <si>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</si>
  <si>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</si>
  <si>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</si>
  <si>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</si>
  <si>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</si>
  <si>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</si>
  <si>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</si>
  <si>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</si>
  <si>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</si>
  <si>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</si>
  <si>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</si>
  <si>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</si>
  <si>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</si>
  <si>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</si>
  <si>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</si>
  <si>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</si>
  <si>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</si>
  <si>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</si>
  <si>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</si>
  <si>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</si>
  <si>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</si>
  <si>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</si>
  <si>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</si>
  <si>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</si>
  <si>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</si>
  <si>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</si>
  <si>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</si>
  <si>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</si>
  <si>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</si>
  <si>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</si>
  <si>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</si>
  <si>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</si>
  <si>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</si>
  <si>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</si>
  <si>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</si>
  <si>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</si>
  <si>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</si>
  <si>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</si>
  <si>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</si>
  <si>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</si>
  <si>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</si>
  <si>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</si>
  <si>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</si>
  <si>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</si>
  <si>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</si>
  <si>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</si>
  <si>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</si>
  <si>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</si>
  <si>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</si>
  <si>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</si>
  <si>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</si>
  <si>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</si>
  <si>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</si>
  <si>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</si>
  <si>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</si>
  <si>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</si>
  <si>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</si>
  <si>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</si>
  <si>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</si>
  <si>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</si>
  <si>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</si>
  <si>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</si>
  <si>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</si>
  <si>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</si>
  <si>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</si>
  <si>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</si>
  <si>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</si>
  <si>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</si>
  <si>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</si>
  <si>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</si>
  <si>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</si>
  <si>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</si>
  <si>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</si>
  <si>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</si>
  <si>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</si>
  <si>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</si>
  <si>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</si>
  <si>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</si>
  <si>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</si>
  <si>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</si>
  <si>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</si>
  <si>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</si>
  <si>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</si>
  <si>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</si>
  <si>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</si>
  <si>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</si>
  <si>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</si>
  <si>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</si>
  <si>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</si>
  <si>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</si>
  <si>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</si>
  <si>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</si>
  <si>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</si>
  <si>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</si>
  <si>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</si>
  <si>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</si>
  <si>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</si>
  <si>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</si>
  <si>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</si>
  <si>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</si>
  <si>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</si>
  <si>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</si>
  <si>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</si>
  <si>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</si>
  <si>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</si>
  <si>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</si>
  <si>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</si>
  <si>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</si>
  <si>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</si>
  <si>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</si>
  <si>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</si>
  <si>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</si>
  <si>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</si>
  <si>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</si>
  <si>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</si>
  <si>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</si>
  <si>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</si>
  <si>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</si>
  <si>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</si>
  <si>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</si>
  <si>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</si>
  <si>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</si>
  <si>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</si>
  <si>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</si>
  <si>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</si>
  <si>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</si>
  <si>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</si>
  <si>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</si>
  <si>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</si>
  <si>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</si>
  <si>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</si>
  <si>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</si>
  <si>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</si>
  <si>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</si>
  <si>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</si>
  <si>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</si>
  <si>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</si>
  <si>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</si>
  <si>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</si>
  <si>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</si>
  <si>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</si>
  <si>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</si>
  <si>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</si>
  <si>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</si>
  <si>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</si>
  <si>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</si>
  <si>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</si>
  <si>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</si>
  <si>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</si>
  <si>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</si>
  <si>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</si>
  <si>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</si>
  <si>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</si>
  <si>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</si>
  <si>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</si>
  <si>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</si>
  <si>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</si>
  <si>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</si>
  <si>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</si>
  <si>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</si>
  <si>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</si>
  <si>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</si>
  <si>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</si>
  <si>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</si>
  <si>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</si>
  <si>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</si>
  <si>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</si>
  <si>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</si>
  <si>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</si>
  <si>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</si>
  <si>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</si>
  <si>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</si>
  <si>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</si>
  <si>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</si>
  <si>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</si>
  <si>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</si>
  <si>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</si>
  <si>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</si>
  <si>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</si>
  <si>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</si>
  <si>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</si>
  <si>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</si>
  <si>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</si>
  <si>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</si>
  <si>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</si>
  <si>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</si>
  <si>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</si>
  <si>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</si>
  <si>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</si>
  <si>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</si>
  <si>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</si>
  <si>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</si>
  <si>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</si>
  <si>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</si>
  <si>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</si>
  <si>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</si>
  <si>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</si>
  <si>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</si>
  <si>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</si>
  <si>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</si>
  <si>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</si>
  <si>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</si>
  <si>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</si>
  <si>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</si>
  <si>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</si>
  <si>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</si>
  <si>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</si>
  <si>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</si>
  <si>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</si>
  <si>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</si>
  <si>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</si>
  <si>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</si>
  <si>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</si>
  <si>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</si>
  <si>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</si>
  <si>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</si>
  <si>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</si>
  <si>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</si>
  <si>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</si>
  <si>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</si>
  <si>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</si>
  <si>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</si>
  <si>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</si>
  <si>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</si>
  <si>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</si>
  <si>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</si>
  <si>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</si>
  <si>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</si>
  <si>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</si>
  <si>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</si>
  <si>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</si>
  <si>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</si>
  <si>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</si>
  <si>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</si>
  <si>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</si>
  <si>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</si>
  <si>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</si>
  <si>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</si>
  <si>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</si>
  <si>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</si>
  <si>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</si>
  <si>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</si>
  <si>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</si>
  <si>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</si>
  <si>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</si>
  <si>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</si>
  <si>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</si>
  <si>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</si>
  <si>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</si>
  <si>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</si>
  <si>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</si>
  <si>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</si>
  <si>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</si>
  <si>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</si>
  <si>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</si>
  <si>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</si>
  <si>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</si>
  <si>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</si>
  <si>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</si>
  <si>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</si>
  <si>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</si>
  <si>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</si>
  <si>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</si>
  <si>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</si>
  <si>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</si>
  <si>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</si>
  <si>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</si>
  <si>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</si>
  <si>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</si>
  <si>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</si>
  <si>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</si>
  <si>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</si>
  <si>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</si>
  <si>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</si>
  <si>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</si>
  <si>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</si>
  <si>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</si>
  <si>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</si>
  <si>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</si>
  <si>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</si>
  <si>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</si>
  <si>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</si>
  <si>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</si>
  <si>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</si>
  <si>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</si>
  <si>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</si>
  <si>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</si>
  <si>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</si>
  <si>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</si>
  <si>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</si>
  <si>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</si>
  <si>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</si>
  <si>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</si>
  <si>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</si>
  <si>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</si>
  <si>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</si>
  <si>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</si>
  <si>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</si>
  <si>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</si>
  <si>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</si>
  <si>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</si>
  <si>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</si>
  <si>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</si>
  <si>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</si>
  <si>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</si>
  <si>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</si>
  <si>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</si>
  <si>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</si>
  <si>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</si>
  <si>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</si>
  <si>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</si>
  <si>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</si>
  <si>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</si>
  <si>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</si>
  <si>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</si>
  <si>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</si>
  <si>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</si>
  <si>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</si>
  <si>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</si>
  <si>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</si>
  <si>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</si>
  <si>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</si>
  <si>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</si>
  <si>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</si>
  <si>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</si>
  <si>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</si>
  <si>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</si>
  <si>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</si>
  <si>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</si>
  <si>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</si>
  <si>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</si>
  <si>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</si>
  <si>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</si>
  <si>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</si>
  <si>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</si>
  <si>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</si>
  <si>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</si>
  <si>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</si>
  <si>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</si>
  <si>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</si>
  <si>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</si>
  <si>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</si>
  <si>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</si>
  <si>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</si>
  <si>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</si>
  <si>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</si>
  <si>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</si>
  <si>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</si>
  <si>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</si>
  <si>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</si>
  <si>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</si>
  <si>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</si>
  <si>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</si>
  <si>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</si>
  <si>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</si>
  <si>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</si>
  <si>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</si>
  <si>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</si>
  <si>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</si>
  <si>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</si>
  <si>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</si>
  <si>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</si>
  <si>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</si>
  <si>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</si>
  <si>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</si>
  <si>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</si>
  <si>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</si>
  <si>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</si>
  <si>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</si>
  <si>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</si>
  <si>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</si>
  <si>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</si>
  <si>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</si>
  <si>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</si>
  <si>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</si>
  <si>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</si>
  <si>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</si>
  <si>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</si>
  <si>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</si>
  <si>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</si>
  <si>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</si>
  <si>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</si>
  <si>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</si>
  <si>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</si>
  <si>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</si>
  <si>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</si>
  <si>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</si>
  <si>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</si>
  <si>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</si>
  <si>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</si>
  <si>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</si>
  <si>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</si>
  <si>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</si>
  <si>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</si>
  <si>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</si>
  <si>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</si>
  <si>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</si>
  <si>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</si>
  <si>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</si>
  <si>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</si>
  <si>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</si>
  <si>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</si>
  <si>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</si>
  <si>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</si>
  <si>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</si>
  <si>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</si>
  <si>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</si>
  <si>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</si>
  <si>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</si>
  <si>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</si>
  <si>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</si>
  <si>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</si>
  <si>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</si>
  <si>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</si>
  <si>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</si>
  <si>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</si>
  <si>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</si>
  <si>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</si>
  <si>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</si>
  <si>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</si>
  <si>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</si>
  <si>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</si>
  <si>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</si>
  <si>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</si>
  <si>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</si>
  <si>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</si>
  <si>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</si>
  <si>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</si>
  <si>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</si>
  <si>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</si>
  <si>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</si>
  <si>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</si>
  <si>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</si>
  <si>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</si>
  <si>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</si>
  <si>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</si>
  <si>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</si>
  <si>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</si>
  <si>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</si>
  <si>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</si>
  <si>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</si>
  <si>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</si>
  <si>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</si>
  <si>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</si>
  <si>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</si>
  <si>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</si>
  <si>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</si>
  <si>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</si>
  <si>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</si>
  <si>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</si>
  <si>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</si>
  <si>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</si>
  <si>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</si>
  <si>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</si>
  <si>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</si>
  <si>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</si>
  <si>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</si>
  <si>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</si>
  <si>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</si>
  <si>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</si>
  <si>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</si>
  <si>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</si>
  <si>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</si>
  <si>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</si>
  <si>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</si>
  <si>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</si>
  <si>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</si>
  <si>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</si>
  <si>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</si>
  <si>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</si>
  <si>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</si>
  <si>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</si>
  <si>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</si>
  <si>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</si>
  <si>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</si>
  <si>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</si>
  <si>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</si>
  <si>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</si>
  <si>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</si>
  <si>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</si>
  <si>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</si>
  <si>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</si>
  <si>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</si>
  <si>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</si>
  <si>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</si>
  <si>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</si>
  <si>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</si>
  <si>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</si>
  <si>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</si>
  <si>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</si>
  <si>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</si>
  <si>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</si>
  <si>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</si>
  <si>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</si>
  <si>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</si>
  <si>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</si>
  <si>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</si>
  <si>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</si>
  <si>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</si>
  <si>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</si>
  <si>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</si>
  <si>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</si>
  <si>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</si>
  <si>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</si>
  <si>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</si>
  <si>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</si>
  <si>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</si>
  <si>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</si>
  <si>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</si>
  <si>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</si>
  <si>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</si>
  <si>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</si>
  <si>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</si>
  <si>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</si>
  <si>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</si>
  <si>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</si>
  <si>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</si>
  <si>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</si>
  <si>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</si>
  <si>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</si>
  <si>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</si>
  <si>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</si>
  <si>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</si>
  <si>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</si>
  <si>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</si>
  <si>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</si>
  <si>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</si>
  <si>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</si>
  <si>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</si>
  <si>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</si>
  <si>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</si>
  <si>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</si>
  <si>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</si>
  <si>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</si>
  <si>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</si>
  <si>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</si>
  <si>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</si>
  <si>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</si>
  <si>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</si>
  <si>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</si>
  <si>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</si>
  <si>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</si>
  <si>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</si>
  <si>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</si>
  <si>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</si>
  <si>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</si>
  <si>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</si>
  <si>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</si>
  <si>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</si>
  <si>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</si>
  <si>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</si>
  <si>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</si>
  <si>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</si>
  <si>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</si>
  <si>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</si>
  <si>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</si>
  <si>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</si>
  <si>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</si>
  <si>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</si>
  <si>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</si>
  <si>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</si>
  <si>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</si>
  <si>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</si>
  <si>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</si>
  <si>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</si>
  <si>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</si>
  <si>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</si>
  <si>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</si>
  <si>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</si>
  <si>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</si>
  <si>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</si>
  <si>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</si>
  <si>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</si>
  <si>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</si>
  <si>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</si>
  <si>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</si>
  <si>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</si>
  <si>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</si>
  <si>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</si>
  <si>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</si>
  <si>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</si>
  <si>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</si>
  <si>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</si>
  <si>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</si>
  <si>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</si>
  <si>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</si>
  <si>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</si>
  <si>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</si>
  <si>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</si>
  <si>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</si>
  <si>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</si>
  <si>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</si>
  <si>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</si>
  <si>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</si>
  <si>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</si>
  <si>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</si>
  <si>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</si>
  <si>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</si>
  <si>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</si>
  <si>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</si>
  <si>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</si>
  <si>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</si>
  <si>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</si>
  <si>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</si>
  <si>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</si>
  <si>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</si>
  <si>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</si>
  <si>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</si>
  <si>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</si>
  <si>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</si>
  <si>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</si>
  <si>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</si>
  <si>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</si>
  <si>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</si>
  <si>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</si>
  <si>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</si>
  <si>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</si>
  <si>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</si>
  <si>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</si>
  <si>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</si>
  <si>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</si>
  <si>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</si>
  <si>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</si>
  <si>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</si>
  <si>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</si>
  <si>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</si>
  <si>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</si>
  <si>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</si>
  <si>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</si>
  <si>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</si>
  <si>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</si>
  <si>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</si>
  <si>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</si>
  <si>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</si>
  <si>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</si>
  <si>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</si>
  <si>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</si>
  <si>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</si>
  <si>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</si>
  <si>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</si>
  <si>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</si>
  <si>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</si>
  <si>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</si>
  <si>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</si>
  <si>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</si>
  <si>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</si>
  <si>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</si>
  <si>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</si>
  <si>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</si>
  <si>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</si>
  <si>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</si>
  <si>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</si>
  <si>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</si>
  <si>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</si>
  <si>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</si>
  <si>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</si>
  <si>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</si>
  <si>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</si>
  <si>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</si>
  <si>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</si>
  <si>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</si>
  <si>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</si>
  <si>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</si>
  <si>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</si>
  <si>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</si>
  <si>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</si>
  <si>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</si>
  <si>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</si>
  <si>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</si>
  <si>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</si>
  <si>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</si>
  <si>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</si>
  <si>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</si>
  <si>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</si>
  <si>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</si>
  <si>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</si>
  <si>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</si>
  <si>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</si>
  <si>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</si>
  <si>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</si>
  <si>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</si>
  <si>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</si>
  <si>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</si>
  <si>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</si>
  <si>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</si>
  <si>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</si>
  <si>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</si>
  <si>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</si>
  <si>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</si>
  <si>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</si>
  <si>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</si>
  <si>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</si>
  <si>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</si>
  <si>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</si>
  <si>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</si>
  <si>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</si>
  <si>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</si>
  <si>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</si>
  <si>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</si>
  <si>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</si>
  <si>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</si>
  <si>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</si>
  <si>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</si>
  <si>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</si>
  <si>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</si>
  <si>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</si>
  <si>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</si>
  <si>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</si>
  <si>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</si>
  <si>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</si>
  <si>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</si>
  <si>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</si>
  <si>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</si>
  <si>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</si>
  <si>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</si>
  <si>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</si>
  <si>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</si>
  <si>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</si>
  <si>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</si>
  <si>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</si>
  <si>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</si>
  <si>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</si>
  <si>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</si>
  <si>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</si>
  <si>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</si>
  <si>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</si>
  <si>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</si>
  <si>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</si>
  <si>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</si>
  <si>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</si>
  <si>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</si>
  <si>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</si>
  <si>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</si>
  <si>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</si>
  <si>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</si>
  <si>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</si>
  <si>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</si>
  <si>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</si>
  <si>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</si>
  <si>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</si>
  <si>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</si>
  <si>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</si>
  <si>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</si>
  <si>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</si>
  <si>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</si>
  <si>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</si>
  <si>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</si>
  <si>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</si>
  <si>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</si>
  <si>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</si>
  <si>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</si>
  <si>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</si>
  <si>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</si>
  <si>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</si>
  <si>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</si>
  <si>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</si>
  <si>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</si>
  <si>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</si>
  <si>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</si>
  <si>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</si>
  <si>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</si>
  <si>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</si>
  <si>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</si>
  <si>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</si>
  <si>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</si>
  <si>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</si>
  <si>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</si>
  <si>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</si>
  <si>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</si>
  <si>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</si>
  <si>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</si>
  <si>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</si>
  <si>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</si>
  <si>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</si>
  <si>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</si>
  <si>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</si>
  <si>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</si>
  <si>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</si>
  <si>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</si>
  <si>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</si>
  <si>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</si>
  <si>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</si>
  <si>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</si>
  <si>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</si>
  <si>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</si>
  <si>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</si>
  <si>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</si>
  <si>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</si>
  <si>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</si>
  <si>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</si>
  <si>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</si>
  <si>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</si>
  <si>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</si>
  <si>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</si>
  <si>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</si>
  <si>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</si>
  <si>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</si>
  <si>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</si>
  <si>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</si>
  <si>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</si>
  <si>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</si>
  <si>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</si>
  <si>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</si>
  <si>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</si>
  <si>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</si>
  <si>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</si>
  <si>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</si>
  <si>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</si>
  <si>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</si>
  <si>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</si>
  <si>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</si>
  <si>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</si>
  <si>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</si>
  <si>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</si>
  <si>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</si>
  <si>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</si>
  <si>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</si>
  <si>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</si>
  <si>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</si>
  <si>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</si>
  <si>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</si>
  <si>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</si>
  <si>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</si>
  <si>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</si>
  <si>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</si>
  <si>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</si>
  <si>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</si>
  <si>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</si>
  <si>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</si>
  <si>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</si>
  <si>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</si>
  <si>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</si>
  <si>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</si>
  <si>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</si>
  <si>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</si>
  <si>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</si>
  <si>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</si>
  <si>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</si>
  <si>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</si>
  <si>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</si>
  <si>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</si>
  <si>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</si>
  <si>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</si>
  <si>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</si>
  <si>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</si>
  <si>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</si>
  <si>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</si>
  <si>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</si>
  <si>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</si>
  <si>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</si>
  <si>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</si>
  <si>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</si>
  <si>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</si>
  <si>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</si>
  <si>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</si>
  <si>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</si>
  <si>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</si>
  <si>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</si>
  <si>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</si>
  <si>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</si>
  <si>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</si>
  <si>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</si>
  <si>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</si>
  <si>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</si>
  <si>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</si>
  <si>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</si>
  <si>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</si>
  <si>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</si>
  <si>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</si>
  <si>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</si>
  <si>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</si>
  <si>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</si>
  <si>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</si>
  <si>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</si>
  <si>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</si>
  <si>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</si>
  <si>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</si>
  <si>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</si>
  <si>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</si>
  <si>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</si>
  <si>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</si>
  <si>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</si>
  <si>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</si>
  <si>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</si>
  <si>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</si>
  <si>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</si>
  <si>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</si>
  <si>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</si>
  <si>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</si>
  <si>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</si>
  <si>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</si>
  <si>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</si>
  <si>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</si>
  <si>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</si>
  <si>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</si>
  <si>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</si>
  <si>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</si>
  <si>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</si>
  <si>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</si>
  <si>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</si>
  <si>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</si>
  <si>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</si>
  <si>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</si>
  <si>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</si>
  <si>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</si>
  <si>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</si>
  <si>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</si>
  <si>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</si>
  <si>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</si>
  <si>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</si>
  <si>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</si>
  <si>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</si>
  <si>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</si>
  <si>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</si>
  <si>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</si>
  <si>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</si>
  <si>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</si>
  <si>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</si>
  <si>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</si>
  <si>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</si>
  <si>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</si>
  <si>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</si>
  <si>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</si>
  <si>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</si>
  <si>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</si>
  <si>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</si>
  <si>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</si>
  <si>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</si>
  <si>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</si>
  <si>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</si>
  <si>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</si>
  <si>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</si>
  <si>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</si>
  <si>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</si>
  <si>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</si>
  <si>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</si>
  <si>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</si>
  <si>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</si>
  <si>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</si>
  <si>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</si>
  <si>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</si>
  <si>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</si>
  <si>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</si>
  <si>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</si>
  <si>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</si>
  <si>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</si>
  <si>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</si>
  <si>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</si>
  <si>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</si>
  <si>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</si>
  <si>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</si>
  <si>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</si>
  <si>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</si>
  <si>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</si>
  <si>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</si>
  <si>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</si>
  <si>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</si>
  <si>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</si>
  <si>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</si>
  <si>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</si>
  <si>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</si>
  <si>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</si>
  <si>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</si>
  <si>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</si>
  <si>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</si>
  <si>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</si>
  <si>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</si>
  <si>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</si>
  <si>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</si>
  <si>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</si>
  <si>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</si>
  <si>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</si>
  <si>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</si>
  <si>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</si>
  <si>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</si>
  <si>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</si>
  <si>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</si>
  <si>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</si>
  <si>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</si>
  <si>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</si>
  <si>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</si>
  <si>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</si>
  <si>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</si>
  <si>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</si>
  <si>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</si>
  <si>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</si>
  <si>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</si>
  <si>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</si>
  <si>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</si>
  <si>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</si>
  <si>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</si>
  <si>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</si>
  <si>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</si>
  <si>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</si>
  <si>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</si>
  <si>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</si>
  <si>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</si>
  <si>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</si>
  <si>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</si>
  <si>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</si>
  <si>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</si>
  <si>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</si>
  <si>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</si>
  <si>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</si>
  <si>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</si>
  <si>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</si>
  <si>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</si>
  <si>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</si>
  <si>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</si>
  <si>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</si>
  <si>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</si>
  <si>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</si>
  <si>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</si>
  <si>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</si>
  <si>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</si>
  <si>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</si>
  <si>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</si>
  <si>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</si>
  <si>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</si>
  <si>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</si>
  <si>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</si>
  <si>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</si>
  <si>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</si>
  <si>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</si>
  <si>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</si>
  <si>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</si>
  <si>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</si>
  <si>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</si>
  <si>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</si>
  <si>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</si>
  <si>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</si>
  <si>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</si>
  <si>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</si>
  <si>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</si>
  <si>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</si>
  <si>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</si>
  <si>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</si>
  <si>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</si>
  <si>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</si>
  <si>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</si>
  <si>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</si>
  <si>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</si>
  <si>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</si>
  <si>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</si>
  <si>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</si>
  <si>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</si>
  <si>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</si>
  <si>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</si>
  <si>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</si>
  <si>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</si>
  <si>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</si>
  <si>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</si>
  <si>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</si>
  <si>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</si>
  <si>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</si>
  <si>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</si>
  <si>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</si>
  <si>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</si>
  <si>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</si>
  <si>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</si>
  <si>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</si>
  <si>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</si>
  <si>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</si>
  <si>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</si>
  <si>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</si>
  <si>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</si>
  <si>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</si>
  <si>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</si>
  <si>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</si>
  <si>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</si>
  <si>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</si>
  <si>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</si>
  <si>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</si>
  <si>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</si>
  <si>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</si>
  <si>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</si>
  <si>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</si>
  <si>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</si>
  <si>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</si>
  <si>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</si>
  <si>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</si>
  <si>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</si>
  <si>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</si>
  <si>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</si>
  <si>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</si>
  <si>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</si>
  <si>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</si>
  <si>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</si>
  <si>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</si>
  <si>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</si>
  <si>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</si>
  <si>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</si>
  <si>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</si>
  <si>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</si>
  <si>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</si>
  <si>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</si>
  <si>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</si>
  <si>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</si>
  <si>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</si>
  <si>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</si>
  <si>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</si>
  <si>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</si>
  <si>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</si>
  <si>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</si>
  <si>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</si>
  <si>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</si>
  <si>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</si>
  <si>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</si>
  <si>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</si>
  <si>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</si>
  <si>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</si>
  <si>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</si>
  <si>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</si>
  <si>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</si>
  <si>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</si>
  <si>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</si>
  <si>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</si>
  <si>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</si>
  <si>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</si>
  <si>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</si>
  <si>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</si>
  <si>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</si>
  <si>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</si>
  <si>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</si>
  <si>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</si>
  <si>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</si>
  <si>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</si>
  <si>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</si>
  <si>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</si>
  <si>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</si>
  <si>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</si>
  <si>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</si>
  <si>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</si>
  <si>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</si>
  <si>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</si>
  <si>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</si>
  <si>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</si>
  <si>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</si>
  <si>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</si>
  <si>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</si>
  <si>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</si>
  <si>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</si>
  <si>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</si>
  <si>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</si>
  <si>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</si>
  <si>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</si>
  <si>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</si>
  <si>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</si>
  <si>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</si>
  <si>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</si>
  <si>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</si>
  <si>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</si>
  <si>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</si>
  <si>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</si>
  <si>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</si>
  <si>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</si>
  <si>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</si>
  <si>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</si>
  <si>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</si>
  <si>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</si>
  <si>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</si>
  <si>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</si>
  <si>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</si>
  <si>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</si>
  <si>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</si>
  <si>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</si>
  <si>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</si>
  <si>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</si>
  <si>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</si>
  <si>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</si>
  <si>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</si>
  <si>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</si>
  <si>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</si>
  <si>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</si>
  <si>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</si>
  <si>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</si>
  <si>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</si>
  <si>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</si>
  <si>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</si>
  <si>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</si>
  <si>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</si>
  <si>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</si>
  <si>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</si>
  <si>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</si>
  <si>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</si>
  <si>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</si>
  <si>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</si>
  <si>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</si>
  <si>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</si>
  <si>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</si>
  <si>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</si>
  <si>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</si>
  <si>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</si>
  <si>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</si>
  <si>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</si>
  <si>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</si>
  <si>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</si>
  <si>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</si>
  <si>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</si>
  <si>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</si>
  <si>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</si>
  <si>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</si>
  <si>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</si>
  <si>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</si>
  <si>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</si>
  <si>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</si>
  <si>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</si>
  <si>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</si>
  <si>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</si>
  <si>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</si>
  <si>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</si>
  <si>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</si>
  <si>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</si>
  <si>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</si>
  <si>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</si>
  <si>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</si>
  <si>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</si>
  <si>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</si>
  <si>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</si>
  <si>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</si>
  <si>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</si>
  <si>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</si>
  <si>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</si>
  <si>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</si>
  <si>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</si>
  <si>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</si>
  <si>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</si>
  <si>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</si>
  <si>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</si>
  <si>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</si>
  <si>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</si>
  <si>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</si>
  <si>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</si>
  <si>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</si>
  <si>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</si>
  <si>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</si>
  <si>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</si>
  <si>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</si>
  <si>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</si>
  <si>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</si>
  <si>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</si>
  <si>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</si>
  <si>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</si>
  <si>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</si>
  <si>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</si>
  <si>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</si>
  <si>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</si>
  <si>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</si>
  <si>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</si>
  <si>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</si>
  <si>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</si>
  <si>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</si>
  <si>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</si>
  <si>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</si>
  <si>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</si>
  <si>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</si>
  <si>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</si>
  <si>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</si>
  <si>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</si>
  <si>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</si>
  <si>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</si>
  <si>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</si>
  <si>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</si>
  <si>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</si>
  <si>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</si>
  <si>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</si>
  <si>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</si>
  <si>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</si>
  <si>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</si>
  <si>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</si>
  <si>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</si>
  <si>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</si>
  <si>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</si>
  <si>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</si>
  <si>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</si>
  <si>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</si>
  <si>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</si>
  <si>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</si>
  <si>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</si>
  <si>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</si>
  <si>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</si>
  <si>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</si>
  <si>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</si>
  <si>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</si>
  <si>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</si>
  <si>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</si>
  <si>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</si>
  <si>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</si>
  <si>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</si>
  <si>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</si>
  <si>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</si>
  <si>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</si>
  <si>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</si>
  <si>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</si>
  <si>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</si>
  <si>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</si>
  <si>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</si>
  <si>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</si>
  <si>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</si>
  <si>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</si>
  <si>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</si>
  <si>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</si>
  <si>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</si>
  <si>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</si>
  <si>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</si>
  <si>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</si>
  <si>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</si>
  <si>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</si>
  <si>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</si>
  <si>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</si>
  <si>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</si>
  <si>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</si>
  <si>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</si>
  <si>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</si>
  <si>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</si>
  <si>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</si>
  <si>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</si>
  <si>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</si>
  <si>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</si>
  <si>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</si>
  <si>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</si>
  <si>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</si>
  <si>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</si>
  <si>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</si>
  <si>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</si>
  <si>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</si>
  <si>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</si>
  <si>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</si>
  <si>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</si>
  <si>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</si>
  <si>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</si>
  <si>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</si>
  <si>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</si>
  <si>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</si>
  <si>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</si>
  <si>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</si>
  <si>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</si>
  <si>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</si>
  <si>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</si>
  <si>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</si>
  <si>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</si>
  <si>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</si>
  <si>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</si>
  <si>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</si>
  <si>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</si>
  <si>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</si>
  <si>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</si>
  <si>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</si>
  <si>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</si>
  <si>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</si>
  <si>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</si>
  <si>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</si>
  <si>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</si>
  <si>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</si>
  <si>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</si>
  <si>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</si>
  <si>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</si>
  <si>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</si>
  <si>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</si>
  <si>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</si>
  <si>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</si>
  <si>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</si>
  <si>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</si>
  <si>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</si>
  <si>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</si>
  <si>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</si>
  <si>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</si>
  <si>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</si>
  <si>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</si>
  <si>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</si>
  <si>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</si>
  <si>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</si>
  <si>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</si>
  <si>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</si>
  <si>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</si>
  <si>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</si>
  <si>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</si>
  <si>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</si>
  <si>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</si>
  <si>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</si>
  <si>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</si>
  <si>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</si>
  <si>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</si>
  <si>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</si>
  <si>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</si>
  <si>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</si>
  <si>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</si>
  <si>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</si>
  <si>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</si>
  <si>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</si>
  <si>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</si>
  <si>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</si>
  <si>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</si>
  <si>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</si>
  <si>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</si>
  <si>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</si>
  <si>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</si>
  <si>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</si>
  <si>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</si>
  <si>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</si>
  <si>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</si>
  <si>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</si>
  <si>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</si>
  <si>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</si>
  <si>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</si>
  <si>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</si>
  <si>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</si>
  <si>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</si>
  <si>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</si>
  <si>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</si>
  <si>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</si>
  <si>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</si>
  <si>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</si>
  <si>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</si>
  <si>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</si>
  <si>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</si>
  <si>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</si>
  <si>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</si>
  <si>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</si>
  <si>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</si>
  <si>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</si>
  <si>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</si>
  <si>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</si>
  <si>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</si>
  <si>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</si>
  <si>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</si>
  <si>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</si>
  <si>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</si>
  <si>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</si>
  <si>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</si>
  <si>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</si>
  <si>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</si>
  <si>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</si>
  <si>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</si>
  <si>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</si>
  <si>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</si>
  <si>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</si>
  <si>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</si>
  <si>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</si>
  <si>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</si>
  <si>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</si>
  <si>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</si>
  <si>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</si>
  <si>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</si>
  <si>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</si>
  <si>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</si>
  <si>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</si>
  <si>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</si>
  <si>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</si>
  <si>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</si>
  <si>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</si>
  <si>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</si>
  <si>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</si>
  <si>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</si>
  <si>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</si>
  <si>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</si>
  <si>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</si>
  <si>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</si>
  <si>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</si>
  <si>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</si>
  <si>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</si>
  <si>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</si>
  <si>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</si>
  <si>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</si>
  <si>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</si>
  <si>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</si>
  <si>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</si>
  <si>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</si>
  <si>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</si>
  <si>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</si>
  <si>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</si>
  <si>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</si>
  <si>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</si>
  <si>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</si>
  <si>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</si>
  <si>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</si>
  <si>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</si>
  <si>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</si>
  <si>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</si>
  <si>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</si>
  <si>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</si>
  <si>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</si>
  <si>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</si>
  <si>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</si>
  <si>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</si>
  <si>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</si>
  <si>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</si>
  <si>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</si>
  <si>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</si>
  <si>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</si>
  <si>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</si>
  <si>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</si>
  <si>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</si>
  <si>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</si>
  <si>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</si>
  <si>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</si>
  <si>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</si>
  <si>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</si>
  <si>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</si>
  <si>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</si>
  <si>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</si>
  <si>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</si>
  <si>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</si>
  <si>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</si>
  <si>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</si>
  <si>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</si>
  <si>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</si>
  <si>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</si>
  <si>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</si>
  <si>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</si>
  <si>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</si>
  <si>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</si>
  <si>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</si>
  <si>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</si>
  <si>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</si>
  <si>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</si>
  <si>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</si>
  <si>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</si>
  <si>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</si>
  <si>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</si>
  <si>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</si>
  <si>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</si>
  <si>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</si>
  <si>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</si>
  <si>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</si>
  <si>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</si>
  <si>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</si>
  <si>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</si>
  <si>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</si>
  <si>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</si>
  <si>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</si>
  <si>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</si>
  <si>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</si>
  <si>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</si>
  <si>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</si>
  <si>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</si>
  <si>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</si>
  <si>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</si>
  <si>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</si>
  <si>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</si>
  <si>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</si>
  <si>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</si>
  <si>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</si>
  <si>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</si>
  <si>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</si>
  <si>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</si>
  <si>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</si>
  <si>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</si>
  <si>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</si>
  <si>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</si>
  <si>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</si>
  <si>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</si>
  <si>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</si>
  <si>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</si>
  <si>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</si>
  <si>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</si>
  <si>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</si>
  <si>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</si>
  <si>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</si>
  <si>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</si>
  <si>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</si>
  <si>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</si>
  <si>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</si>
  <si>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</si>
  <si>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</si>
  <si>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</si>
  <si>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</si>
  <si>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</si>
  <si>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</si>
  <si>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</si>
  <si>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</si>
  <si>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</si>
  <si>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</si>
  <si>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</si>
  <si>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</si>
  <si>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</si>
  <si>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</si>
  <si>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</si>
  <si>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</si>
  <si>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</si>
  <si>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</si>
  <si>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</si>
  <si>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</si>
  <si>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</si>
  <si>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</si>
  <si>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</si>
  <si>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</si>
  <si>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</si>
  <si>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</si>
  <si>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</si>
  <si>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</si>
  <si>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</si>
  <si>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</si>
  <si>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</si>
  <si>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</si>
  <si>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</si>
  <si>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</si>
  <si>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</si>
  <si>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</si>
  <si>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</si>
  <si>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</si>
  <si>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</si>
  <si>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</si>
  <si>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</si>
  <si>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</si>
  <si>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</si>
  <si>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</si>
  <si>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</si>
  <si>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</si>
  <si>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</si>
  <si>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</si>
  <si>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</si>
  <si>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</si>
  <si>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</si>
  <si>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</si>
  <si>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</si>
  <si>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</si>
  <si>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</si>
  <si>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</si>
  <si>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</si>
  <si>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</si>
  <si>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</si>
  <si>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</si>
  <si>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</si>
  <si>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</si>
  <si>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</si>
  <si>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</si>
  <si>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</si>
  <si>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</si>
  <si>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</si>
  <si>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</si>
  <si>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</si>
  <si>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</si>
  <si>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</si>
  <si>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</si>
  <si>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</si>
  <si>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</si>
  <si>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</si>
  <si>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</si>
  <si>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</si>
  <si>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</si>
  <si>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</si>
  <si>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</si>
  <si>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</si>
  <si>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</si>
  <si>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</si>
  <si>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</si>
  <si>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</si>
  <si>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</si>
  <si>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</si>
  <si>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</si>
  <si>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</si>
  <si>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</si>
  <si>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</si>
  <si>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</si>
  <si>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</si>
  <si>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</si>
  <si>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</si>
  <si>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</si>
  <si>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</si>
  <si>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</si>
  <si>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</si>
  <si>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</si>
  <si>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</si>
  <si>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</si>
  <si>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</si>
  <si>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</si>
  <si>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</si>
  <si>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</si>
  <si>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</si>
  <si>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</si>
  <si>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</si>
  <si>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</si>
  <si>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</si>
  <si>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</si>
  <si>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</si>
  <si>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</si>
  <si>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</si>
  <si>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</si>
  <si>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</si>
  <si>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</si>
  <si>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</si>
  <si>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</si>
  <si>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</si>
  <si>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</si>
  <si>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</si>
  <si>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</si>
  <si>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</si>
  <si>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</si>
  <si>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</si>
  <si>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</si>
  <si>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</si>
  <si>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</si>
  <si>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</si>
  <si>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</si>
  <si>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</si>
  <si>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</si>
  <si>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</si>
  <si>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</si>
  <si>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</si>
  <si>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</si>
  <si>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</si>
  <si>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</si>
  <si>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</si>
  <si>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</si>
  <si>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</si>
  <si>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</si>
  <si>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</si>
  <si>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</si>
  <si>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</si>
  <si>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</si>
  <si>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</si>
  <si>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</si>
  <si>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</si>
  <si>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</si>
  <si>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</si>
  <si>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</si>
  <si>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</si>
  <si>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</si>
  <si>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</si>
  <si>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</si>
  <si>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</si>
  <si>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</si>
  <si>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</si>
  <si>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</si>
  <si>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</si>
  <si>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</si>
  <si>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</si>
  <si>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</si>
  <si>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</si>
  <si>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</si>
  <si>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</si>
  <si>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</si>
  <si>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</si>
  <si>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</si>
  <si>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</si>
  <si>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</si>
  <si>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</si>
  <si>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</si>
  <si>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</si>
  <si>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</si>
  <si>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</si>
  <si>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</si>
  <si>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</si>
  <si>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</si>
  <si>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</si>
  <si>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</si>
  <si>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</si>
  <si>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</si>
  <si>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</si>
  <si>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</si>
  <si>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</si>
  <si>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</si>
  <si>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</si>
  <si>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</si>
  <si>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</si>
  <si>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</si>
  <si>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</si>
  <si>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</si>
  <si>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</si>
  <si>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</si>
  <si>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</si>
  <si>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</si>
  <si>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</si>
  <si>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</si>
  <si>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</si>
  <si>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</si>
  <si>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</si>
  <si>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</si>
  <si>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</si>
  <si>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</si>
  <si>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</si>
  <si>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</si>
  <si>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</si>
  <si>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</si>
  <si>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</si>
  <si>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</si>
  <si>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</si>
  <si>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</si>
  <si>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</si>
  <si>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</si>
  <si>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</si>
  <si>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</si>
  <si>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</si>
  <si>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</si>
  <si>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</si>
  <si>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</si>
  <si>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</si>
  <si>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</si>
  <si>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</si>
  <si>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</si>
  <si>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</si>
  <si>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</si>
  <si>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</si>
  <si>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</si>
  <si>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</si>
  <si>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</si>
  <si>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</si>
  <si>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</si>
  <si>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</si>
  <si>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</si>
  <si>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</si>
  <si>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</si>
  <si>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</si>
  <si>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</si>
  <si>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</si>
  <si>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</si>
  <si>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</si>
  <si>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</si>
  <si>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</si>
  <si>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</si>
  <si>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</si>
  <si>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</si>
  <si>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</si>
  <si>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</si>
  <si>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</si>
  <si>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</si>
  <si>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</si>
  <si>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</si>
  <si>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</si>
  <si>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</si>
  <si>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</si>
  <si>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</si>
  <si>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</si>
  <si>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</si>
  <si>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</si>
  <si>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</si>
  <si>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</si>
  <si>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</si>
  <si>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</si>
  <si>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</si>
  <si>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</si>
  <si>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</si>
  <si>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</si>
  <si>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</si>
  <si>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</si>
  <si>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</si>
  <si>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</si>
  <si>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</si>
  <si>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</si>
  <si>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</si>
  <si>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</si>
  <si>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</si>
  <si>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</si>
  <si>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</si>
  <si>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</si>
  <si>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</si>
  <si>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</si>
  <si>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</si>
  <si>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</si>
  <si>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</si>
  <si>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</si>
  <si>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</si>
  <si>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</si>
  <si>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</si>
  <si>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</si>
  <si>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</si>
  <si>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</si>
  <si>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</si>
  <si>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</si>
  <si>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</si>
  <si>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</si>
  <si>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</si>
  <si>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</si>
  <si>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</si>
  <si>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</si>
  <si>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</si>
  <si>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</si>
  <si>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</si>
  <si>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</si>
  <si>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</si>
  <si>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</si>
  <si>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</si>
  <si>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</si>
  <si>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</si>
  <si>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</si>
  <si>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</si>
  <si>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</si>
  <si>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</si>
  <si>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</si>
  <si>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</si>
  <si>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</si>
  <si>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</si>
  <si>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</si>
  <si>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</si>
  <si>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</si>
  <si>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</si>
  <si>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</si>
  <si>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</si>
  <si>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</si>
  <si>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</si>
  <si>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</si>
  <si>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</si>
  <si>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</si>
  <si>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</si>
  <si>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</si>
  <si>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</si>
  <si>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</si>
  <si>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</si>
  <si>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</si>
  <si>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</si>
  <si>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</si>
  <si>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</si>
  <si>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</si>
  <si>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</si>
  <si>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</si>
  <si>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</si>
  <si>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</si>
  <si>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</si>
  <si>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</si>
  <si>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</si>
  <si>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</si>
  <si>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</si>
  <si>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</si>
  <si>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</si>
  <si>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</si>
  <si>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</si>
  <si>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</si>
  <si>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</si>
  <si>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</si>
  <si>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</si>
  <si>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</si>
  <si>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</si>
  <si>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</si>
  <si>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</si>
  <si>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</si>
  <si>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</si>
  <si>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</si>
  <si>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</si>
  <si>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</si>
  <si>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</si>
  <si>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</si>
  <si>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</si>
  <si>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</si>
  <si>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</si>
  <si>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</si>
  <si>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</si>
  <si>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</si>
  <si>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</si>
  <si>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</si>
  <si>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</si>
  <si>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</si>
  <si>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</si>
  <si>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</si>
  <si>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</si>
  <si>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</si>
  <si>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</si>
  <si>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</si>
  <si>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</si>
  <si>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</si>
  <si>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</si>
  <si>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</si>
  <si>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</si>
  <si>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</si>
  <si>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</si>
  <si>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</si>
  <si>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</si>
  <si>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</si>
  <si>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</si>
  <si>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</si>
  <si>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</si>
  <si>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</si>
  <si>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</si>
  <si>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</si>
  <si>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</si>
  <si>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</si>
  <si>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</si>
  <si>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</si>
  <si>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</si>
  <si>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</si>
  <si>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</si>
  <si>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</si>
  <si>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</si>
  <si>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</si>
  <si>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</si>
  <si>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</si>
  <si>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</si>
  <si>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</si>
  <si>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</si>
  <si>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</si>
  <si>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</si>
  <si>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</si>
  <si>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</si>
  <si>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</si>
  <si>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</si>
  <si>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</si>
  <si>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</si>
  <si>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</si>
  <si>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</si>
  <si>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</si>
  <si>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</si>
  <si>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</si>
  <si>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</si>
  <si>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</si>
  <si>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</si>
  <si>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</si>
  <si>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</si>
  <si>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</si>
  <si>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</si>
  <si>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</si>
  <si>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</si>
  <si>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</si>
  <si>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</si>
  <si>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</si>
  <si>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</si>
  <si>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</si>
  <si>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</si>
  <si>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</si>
  <si>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</si>
  <si>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</si>
  <si>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</si>
  <si>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</si>
  <si>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</si>
  <si>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</si>
  <si>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</si>
  <si>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</si>
  <si>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</si>
  <si>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</si>
  <si>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</si>
  <si>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</si>
  <si>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</si>
  <si>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</si>
  <si>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</si>
  <si>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</si>
  <si>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</si>
  <si>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</si>
  <si>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</si>
  <si>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</si>
  <si>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</si>
  <si>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</si>
  <si>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</si>
  <si>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</si>
  <si>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</si>
  <si>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</si>
  <si>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</si>
  <si>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</si>
  <si>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</si>
  <si>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</si>
  <si>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</si>
  <si>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</si>
  <si>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</si>
  <si>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</si>
  <si>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</si>
  <si>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</si>
  <si>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</si>
  <si>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</si>
  <si>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</si>
  <si>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</si>
  <si>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</si>
  <si>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</si>
  <si>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</si>
  <si>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</si>
  <si>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</si>
  <si>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</si>
  <si>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</si>
  <si>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</si>
  <si>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</si>
  <si>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</si>
  <si>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</si>
  <si>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</si>
  <si>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</si>
  <si>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</si>
  <si>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</si>
  <si>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</si>
  <si>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</si>
  <si>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</si>
  <si>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</si>
  <si>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</si>
  <si>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</si>
  <si>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</si>
  <si>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</si>
  <si>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</si>
  <si>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</si>
  <si>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</si>
  <si>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</si>
  <si>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</si>
  <si>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</si>
  <si>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</si>
  <si>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</si>
  <si>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</si>
  <si>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</si>
  <si>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</si>
  <si>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</si>
  <si>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</si>
  <si>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</si>
  <si>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</si>
  <si>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</si>
  <si>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</si>
  <si>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</si>
  <si>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</si>
  <si>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</si>
  <si>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</si>
  <si>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</si>
  <si>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</si>
  <si>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</si>
  <si>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</si>
  <si>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</si>
  <si>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</si>
  <si>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</si>
  <si>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</si>
  <si>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</si>
  <si>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</si>
  <si>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</si>
  <si>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</si>
  <si>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</si>
  <si>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</si>
  <si>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</si>
  <si>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</si>
  <si>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</si>
  <si>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</si>
  <si>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</si>
  <si>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</si>
  <si>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</si>
  <si>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</si>
  <si>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</si>
  <si>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</si>
  <si>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</si>
  <si>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</si>
  <si>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</si>
  <si>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</si>
  <si>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</si>
  <si>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</si>
  <si>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</si>
  <si>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</si>
  <si>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</si>
  <si>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</si>
  <si>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</si>
  <si>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</si>
  <si>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</si>
  <si>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</si>
  <si>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</si>
  <si>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</si>
  <si>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</si>
  <si>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</si>
  <si>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</si>
  <si>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</si>
  <si>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</si>
  <si>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</si>
  <si>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</si>
  <si>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</si>
  <si>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</si>
  <si>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</si>
  <si>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</si>
  <si>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</si>
  <si>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</si>
  <si>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</si>
  <si>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</si>
  <si>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</si>
  <si>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</si>
  <si>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</si>
  <si>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</si>
  <si>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</si>
  <si>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</si>
  <si>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</si>
  <si>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</si>
  <si>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</si>
  <si>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</si>
  <si>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</si>
  <si>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</si>
  <si>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</si>
  <si>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</si>
  <si>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</si>
  <si>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</si>
  <si>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</si>
  <si>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</si>
  <si>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</si>
  <si>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</si>
  <si>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</si>
  <si>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</si>
  <si>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</si>
  <si>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</si>
  <si>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</si>
  <si>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</si>
  <si>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</si>
  <si>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</si>
  <si>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</si>
  <si>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</si>
  <si>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</si>
  <si>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</si>
  <si>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</si>
  <si>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</si>
  <si>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</si>
  <si>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</si>
  <si>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</si>
  <si>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</si>
  <si>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</si>
  <si>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</si>
  <si>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</si>
  <si>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</si>
  <si>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</si>
  <si>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</si>
  <si>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</si>
  <si>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</si>
  <si>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</si>
  <si>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</si>
  <si>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</si>
  <si>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</si>
  <si>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</si>
  <si>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</si>
  <si>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</si>
  <si>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</si>
  <si>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</si>
  <si>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</si>
  <si>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</si>
  <si>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</si>
  <si>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</si>
  <si>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</si>
  <si>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</si>
  <si>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</si>
  <si>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</si>
  <si>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</si>
  <si>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</si>
  <si>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</si>
  <si>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</si>
  <si>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</si>
  <si>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</si>
  <si>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</si>
  <si>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</si>
  <si>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</si>
  <si>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</si>
  <si>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</si>
  <si>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</si>
  <si>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</si>
  <si>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</si>
  <si>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</si>
  <si>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</si>
  <si>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</si>
  <si>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</si>
  <si>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</si>
  <si>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</si>
  <si>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</si>
  <si>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</si>
  <si>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</si>
  <si>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</si>
  <si>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</si>
  <si>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</si>
  <si>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</si>
  <si>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</si>
  <si>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</si>
  <si>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</si>
  <si>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</si>
  <si>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</si>
  <si>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</si>
  <si>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</si>
  <si>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</si>
  <si>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</si>
  <si>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</si>
  <si>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</si>
  <si>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</si>
  <si>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</si>
  <si>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</si>
  <si>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</si>
  <si>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</si>
  <si>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</si>
  <si>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</si>
  <si>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</si>
  <si>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</si>
  <si>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</si>
  <si>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</si>
  <si>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</si>
  <si>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</si>
  <si>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</si>
  <si>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</si>
  <si>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</si>
  <si>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</si>
  <si>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</si>
  <si>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</si>
  <si>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</si>
  <si>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</si>
  <si>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</si>
  <si>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</si>
  <si>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</si>
  <si>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</si>
  <si>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</si>
  <si>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</si>
  <si>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</si>
  <si>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</si>
  <si>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</si>
  <si>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</si>
  <si>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</si>
  <si>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</si>
  <si>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</si>
  <si>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</si>
  <si>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</si>
  <si>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</si>
  <si>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</si>
  <si>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</si>
  <si>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</si>
  <si>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</si>
  <si>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</si>
  <si>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</si>
  <si>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</si>
  <si>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</si>
  <si>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</si>
  <si>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</si>
  <si>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</si>
  <si>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</si>
  <si>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</si>
  <si>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</si>
  <si>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</si>
  <si>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</si>
  <si>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</si>
  <si>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</si>
  <si>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</si>
  <si>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</si>
  <si>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</si>
  <si>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</si>
  <si>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</si>
  <si>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</si>
  <si>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</si>
  <si>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</si>
  <si>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</si>
  <si>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</si>
  <si>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</si>
  <si>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</si>
  <si>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</si>
  <si>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</si>
  <si>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</si>
  <si>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</si>
  <si>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</si>
  <si>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</si>
  <si>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</si>
  <si>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</si>
  <si>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</si>
  <si>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</si>
  <si>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</si>
  <si>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</si>
  <si>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</si>
  <si>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</si>
  <si>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</si>
  <si>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</si>
  <si>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</si>
  <si>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</si>
  <si>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</si>
  <si>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</si>
  <si>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</si>
  <si>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</si>
  <si>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</si>
  <si>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</si>
  <si>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</si>
  <si>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</si>
  <si>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</si>
  <si>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</si>
  <si>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</si>
  <si>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</si>
  <si>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</si>
  <si>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</si>
  <si>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</si>
  <si>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</si>
  <si>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</si>
  <si>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</si>
  <si>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</si>
  <si>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</si>
  <si>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</si>
  <si>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</si>
  <si>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</si>
  <si>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</si>
  <si>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</si>
  <si>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</si>
  <si>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</si>
  <si>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</si>
  <si>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</si>
  <si>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</si>
  <si>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</si>
  <si>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</si>
  <si>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</si>
  <si>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</si>
  <si>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</si>
  <si>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</si>
  <si>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</si>
  <si>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</si>
  <si>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</si>
  <si>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</si>
  <si>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</si>
  <si>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</si>
  <si>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</si>
  <si>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</si>
  <si>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</si>
  <si>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</si>
  <si>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</si>
  <si>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</si>
  <si>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</si>
  <si>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</si>
  <si>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</si>
  <si>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</si>
  <si>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</si>
  <si>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</si>
  <si>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</si>
  <si>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</si>
  <si>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</si>
  <si>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</si>
  <si>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</si>
  <si>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</si>
  <si>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</si>
  <si>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</si>
  <si>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</si>
  <si>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</si>
  <si>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</si>
  <si>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</si>
  <si>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</si>
  <si>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</si>
  <si>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</si>
  <si>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</si>
  <si>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</si>
  <si>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</si>
  <si>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</si>
  <si>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</si>
  <si>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</si>
  <si>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</si>
  <si>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</si>
  <si>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</si>
  <si>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</si>
  <si>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</si>
  <si>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</si>
  <si>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</si>
  <si>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</si>
  <si>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</si>
  <si>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</si>
  <si>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</si>
  <si>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</si>
  <si>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</si>
  <si>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</si>
  <si>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</si>
  <si>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</si>
  <si>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</si>
  <si>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</si>
  <si>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</si>
  <si>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</si>
  <si>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</si>
  <si>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</si>
  <si>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</si>
  <si>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</si>
  <si>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</si>
  <si>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</si>
  <si>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</si>
  <si>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</si>
  <si>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</si>
  <si>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</si>
  <si>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</si>
  <si>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</si>
  <si>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</si>
  <si>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</si>
  <si>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</si>
  <si>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</si>
  <si>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</si>
  <si>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</si>
  <si>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</si>
  <si>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</si>
  <si>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</si>
  <si>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</si>
  <si>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</si>
  <si>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</si>
  <si>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</si>
  <si>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</si>
  <si>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</si>
  <si>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</si>
  <si>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</si>
  <si>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</si>
  <si>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</si>
  <si>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</si>
  <si>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</si>
  <si>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</si>
  <si>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</si>
  <si>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</si>
  <si>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</si>
  <si>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</si>
  <si>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</si>
  <si>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</si>
  <si>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</si>
  <si>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</si>
  <si>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</si>
  <si>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</si>
  <si>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</si>
  <si>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</si>
  <si>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</si>
  <si>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</si>
  <si>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</si>
  <si>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</si>
  <si>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</si>
  <si>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</si>
  <si>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</si>
  <si>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</si>
  <si>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</si>
  <si>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</si>
  <si>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</si>
  <si>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</si>
  <si>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</si>
  <si>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</si>
  <si>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</si>
  <si>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</si>
  <si>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</si>
  <si>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</si>
  <si>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</si>
  <si>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</si>
  <si>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</si>
  <si>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</si>
  <si>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</si>
  <si>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</si>
  <si>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</si>
  <si>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</si>
  <si>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</si>
  <si>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</si>
  <si>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</si>
  <si>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</si>
  <si>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</si>
  <si>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</si>
  <si>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</si>
  <si>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</si>
  <si>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</si>
  <si>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</si>
  <si>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</si>
  <si>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</si>
  <si>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</si>
  <si>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</si>
  <si>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</si>
  <si>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</si>
  <si>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</si>
  <si>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</si>
  <si>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</si>
  <si>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</si>
  <si>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</si>
  <si>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</si>
  <si>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</si>
  <si>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</si>
  <si>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</si>
  <si>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</si>
  <si>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</si>
  <si>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</si>
  <si>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</si>
  <si>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</si>
  <si>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</si>
  <si>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</si>
  <si>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</si>
  <si>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</si>
  <si>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</si>
  <si>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</si>
  <si>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</si>
  <si>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</si>
  <si>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</si>
  <si>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</si>
  <si>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</si>
  <si>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</si>
  <si>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</si>
  <si>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</si>
  <si>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</si>
  <si>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</si>
  <si>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</si>
  <si>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</si>
  <si>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</si>
  <si>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</si>
  <si>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</si>
  <si>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</si>
  <si>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</si>
  <si>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</si>
  <si>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</si>
  <si>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</si>
  <si>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</si>
  <si>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</si>
  <si>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</si>
  <si>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</si>
  <si>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</si>
  <si>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</si>
  <si>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</si>
  <si>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</si>
  <si>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</si>
  <si>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</si>
  <si>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</si>
  <si>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</si>
  <si>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</si>
  <si>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</si>
  <si>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</si>
  <si>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</si>
  <si>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</si>
  <si>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</si>
  <si>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</si>
  <si>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</si>
  <si>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</si>
  <si>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</si>
  <si>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</si>
  <si>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</si>
  <si>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</si>
  <si>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</si>
  <si>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</si>
  <si>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</si>
  <si>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</si>
  <si>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</si>
  <si>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</si>
  <si>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</si>
  <si>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</si>
  <si>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</si>
  <si>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</si>
  <si>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</si>
  <si>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</si>
  <si>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</si>
  <si>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</si>
  <si>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</si>
  <si>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</si>
  <si>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</si>
  <si>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</si>
  <si>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</si>
  <si>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</si>
  <si>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</si>
  <si>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</si>
  <si>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</si>
  <si>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</si>
  <si>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</si>
  <si>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</si>
  <si>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</si>
  <si>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</si>
  <si>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</si>
  <si>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</si>
  <si>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</si>
  <si>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</si>
  <si>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</si>
  <si>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</si>
  <si>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</si>
  <si>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</si>
  <si>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</si>
  <si>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</si>
  <si>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</si>
  <si>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</si>
  <si>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</si>
  <si>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</si>
  <si>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</si>
  <si>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</si>
  <si>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</si>
  <si>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</si>
  <si>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</si>
  <si>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</si>
  <si>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</si>
  <si>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</si>
  <si>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</si>
  <si>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</si>
  <si>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</si>
  <si>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</si>
  <si>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</si>
  <si>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</si>
  <si>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</si>
  <si>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</si>
  <si>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</si>
  <si>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</si>
  <si>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</si>
  <si>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</si>
  <si>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</si>
  <si>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</si>
  <si>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</si>
  <si>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</si>
  <si>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</si>
  <si>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</si>
  <si>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</si>
  <si>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</si>
  <si>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</si>
  <si>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</si>
  <si>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</si>
  <si>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</si>
  <si>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</si>
  <si>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</si>
  <si>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</si>
  <si>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</si>
  <si>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</si>
  <si>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</si>
  <si>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</si>
  <si>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</si>
  <si>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</si>
  <si>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</si>
  <si>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</si>
  <si>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</si>
  <si>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</si>
  <si>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</si>
  <si>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</si>
  <si>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</si>
  <si>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</si>
  <si>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</si>
  <si>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</si>
  <si>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</si>
  <si>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</si>
  <si>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</si>
  <si>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</si>
  <si>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</si>
  <si>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</si>
  <si>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</si>
  <si>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</si>
  <si>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</si>
  <si>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</si>
  <si>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</si>
  <si>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</si>
  <si>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</si>
  <si>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</si>
  <si>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</si>
  <si>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</si>
  <si>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</si>
  <si>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</si>
  <si>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</si>
  <si>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</si>
  <si>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</si>
  <si>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</si>
  <si>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</si>
  <si>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</si>
  <si>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</si>
  <si>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</si>
  <si>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</si>
  <si>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</si>
  <si>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</si>
  <si>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</si>
  <si>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</si>
  <si>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</si>
  <si>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</si>
  <si>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</si>
  <si>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</si>
  <si>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</si>
  <si>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</si>
  <si>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</si>
  <si>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</si>
  <si>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</si>
  <si>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</si>
  <si>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</si>
  <si>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</si>
  <si>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</si>
  <si>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</si>
  <si>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</si>
  <si>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</si>
  <si>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</si>
  <si>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</si>
  <si>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</si>
  <si>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</si>
  <si>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</si>
  <si>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</si>
  <si>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</si>
  <si>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</si>
  <si>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</si>
  <si>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</si>
  <si>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</si>
  <si>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</si>
  <si>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</si>
  <si>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</si>
  <si>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</si>
  <si>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</si>
  <si>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</si>
  <si>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</si>
  <si>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</si>
  <si>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</si>
  <si>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</si>
  <si>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</si>
  <si>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</si>
  <si>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</si>
  <si>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</si>
  <si>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</si>
  <si>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</si>
  <si>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</si>
  <si>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</si>
  <si>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</si>
  <si>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</si>
  <si>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</si>
  <si>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</si>
  <si>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</si>
  <si>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</si>
  <si>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</si>
  <si>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</si>
  <si>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</si>
  <si>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</si>
  <si>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</si>
  <si>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</si>
  <si>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</si>
  <si>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</si>
  <si>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</si>
  <si>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</si>
  <si>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</si>
  <si>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</si>
  <si>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</si>
  <si>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</si>
  <si>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</si>
  <si>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</si>
  <si>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</si>
  <si>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</si>
  <si>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</si>
  <si>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</si>
  <si>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</si>
  <si>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</si>
  <si>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</si>
  <si>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</si>
  <si>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</si>
  <si>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</si>
  <si>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</si>
  <si>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</si>
  <si>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</si>
  <si>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</si>
  <si>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</si>
  <si>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</si>
  <si>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</si>
  <si>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</si>
  <si>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</si>
  <si>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</si>
  <si>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</si>
  <si>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</si>
  <si>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</si>
  <si>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</si>
  <si>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</si>
  <si>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</si>
  <si>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</si>
  <si>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</si>
  <si>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</si>
  <si>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</si>
  <si>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</si>
  <si>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</si>
  <si>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</si>
  <si>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</si>
  <si>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</si>
  <si>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</si>
  <si>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</si>
  <si>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</si>
  <si>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</si>
  <si>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</si>
  <si>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</si>
  <si>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</si>
  <si>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</si>
  <si>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</si>
  <si>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</si>
  <si>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</si>
  <si>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</si>
  <si>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</si>
  <si>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</si>
  <si>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</si>
  <si>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</si>
  <si>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</si>
  <si>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</si>
  <si>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</si>
  <si>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</si>
  <si>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</si>
  <si>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</si>
  <si>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</si>
  <si>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</si>
  <si>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</si>
  <si>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</si>
  <si>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</si>
  <si>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</si>
  <si>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</si>
  <si>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</si>
  <si>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</si>
  <si>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</si>
  <si>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</si>
  <si>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</si>
  <si>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</si>
  <si>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</si>
  <si>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</si>
  <si>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</si>
  <si>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</si>
  <si>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</si>
  <si>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</si>
  <si>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</si>
  <si>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</si>
  <si>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</si>
  <si>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</si>
  <si>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</si>
  <si>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</si>
  <si>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</si>
  <si>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</si>
  <si>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</si>
  <si>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</si>
  <si>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</si>
  <si>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</si>
  <si>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</si>
  <si>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</si>
  <si>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</si>
  <si>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</si>
  <si>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</si>
  <si>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</si>
  <si>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</si>
  <si>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</si>
  <si>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</si>
  <si>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</si>
  <si>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</si>
  <si>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</si>
  <si>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</si>
  <si>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</si>
  <si>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</si>
  <si>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</si>
  <si>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</si>
  <si>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</si>
  <si>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</si>
  <si>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</si>
  <si>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</si>
  <si>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</si>
  <si>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</si>
  <si>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</si>
  <si>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</si>
  <si>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</si>
  <si>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</si>
  <si>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</si>
  <si>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</si>
  <si>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</si>
  <si>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</si>
  <si>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</si>
  <si>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</si>
  <si>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</si>
  <si>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</si>
  <si>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</si>
  <si>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</si>
  <si>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</si>
  <si>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</si>
  <si>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</si>
  <si>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</si>
  <si>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</si>
  <si>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</si>
  <si>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</si>
  <si>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</si>
  <si>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</si>
  <si>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</si>
  <si>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</si>
  <si>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</si>
  <si>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</si>
  <si>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</si>
  <si>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</si>
  <si>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</si>
  <si>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</si>
  <si>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</si>
  <si>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</si>
  <si>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</si>
  <si>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</si>
  <si>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</si>
  <si>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</si>
  <si>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</si>
  <si>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</si>
  <si>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</si>
  <si>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</si>
  <si>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</si>
  <si>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</si>
  <si>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</si>
  <si>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</si>
  <si>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</si>
  <si>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</si>
  <si>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</si>
  <si>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</si>
  <si>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</si>
  <si>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</si>
  <si>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</si>
  <si>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</si>
  <si>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</si>
  <si>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</si>
  <si>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</si>
  <si>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</si>
  <si>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</si>
  <si>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</si>
  <si>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</si>
  <si>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</si>
  <si>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</si>
  <si>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</si>
  <si>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</si>
  <si>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</si>
  <si>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</si>
  <si>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</si>
  <si>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</si>
  <si>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</si>
  <si>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</si>
  <si>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</si>
  <si>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</si>
  <si>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</si>
  <si>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</si>
  <si>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</si>
  <si>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</si>
  <si>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</si>
  <si>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</si>
  <si>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</si>
  <si>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</si>
  <si>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</si>
  <si>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</si>
  <si>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</si>
  <si>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</si>
  <si>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</si>
  <si>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</si>
  <si>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</si>
  <si>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</si>
  <si>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</si>
  <si>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</si>
  <si>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</si>
  <si>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</si>
  <si>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</si>
  <si>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</si>
  <si>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</si>
  <si>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</si>
  <si>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</si>
  <si>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</si>
  <si>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</si>
  <si>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</si>
  <si>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</si>
  <si>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</si>
  <si>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</si>
  <si>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</si>
  <si>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</si>
  <si>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</si>
  <si>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</si>
  <si>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</si>
  <si>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</si>
  <si>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</si>
  <si>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</si>
  <si>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</si>
  <si>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</si>
  <si>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</si>
  <si>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</si>
  <si>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</si>
  <si>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</si>
  <si>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</si>
  <si>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</si>
  <si>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</si>
  <si>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</si>
  <si>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</si>
  <si>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</si>
  <si>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</si>
  <si>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</si>
  <si>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</si>
  <si>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</si>
  <si>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</si>
  <si>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</si>
  <si>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</si>
  <si>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</si>
  <si>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</si>
  <si>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</si>
  <si>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</si>
  <si>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</si>
  <si>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</si>
  <si>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</si>
  <si>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</si>
  <si>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</si>
  <si>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</si>
  <si>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</si>
  <si>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</si>
  <si>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</si>
  <si>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</si>
  <si>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</si>
  <si>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</si>
  <si>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</si>
  <si>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</si>
  <si>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</si>
  <si>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</si>
  <si>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</si>
  <si>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</si>
  <si>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</si>
  <si>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</si>
  <si>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</si>
  <si>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</si>
  <si>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</si>
  <si>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</si>
  <si>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</si>
  <si>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</si>
  <si>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</si>
  <si>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</si>
  <si>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</si>
  <si>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</si>
  <si>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</si>
  <si>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</si>
  <si>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</si>
  <si>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</si>
  <si>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</si>
  <si>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</si>
  <si>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</si>
  <si>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</si>
  <si>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</si>
  <si>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</si>
  <si>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</si>
  <si>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</si>
  <si>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</si>
  <si>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</si>
  <si>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</si>
  <si>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</si>
  <si>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</si>
  <si>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</si>
  <si>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</si>
  <si>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</si>
  <si>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</si>
  <si>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</si>
  <si>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</si>
  <si>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</si>
  <si>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</si>
  <si>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</si>
  <si>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</si>
  <si>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</si>
  <si>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</si>
  <si>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</si>
  <si>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</si>
  <si>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</si>
  <si>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</si>
  <si>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</si>
  <si>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</si>
  <si>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</si>
  <si>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</si>
  <si>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</si>
  <si>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</si>
  <si>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</si>
  <si>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</si>
  <si>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</si>
  <si>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</si>
  <si>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</si>
  <si>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</si>
  <si>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</si>
  <si>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</si>
  <si>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</si>
  <si>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</si>
  <si>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</si>
  <si>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</si>
  <si>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</si>
  <si>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</si>
  <si>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</si>
  <si>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</si>
  <si>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</si>
  <si>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</si>
  <si>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</si>
  <si>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</si>
  <si>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</si>
  <si>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</si>
  <si>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</si>
  <si>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</si>
  <si>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</si>
  <si>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</si>
  <si>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</si>
  <si>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</si>
  <si>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</si>
  <si>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</si>
  <si>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</si>
  <si>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</si>
  <si>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</si>
  <si>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</si>
  <si>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</si>
  <si>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</si>
  <si>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</si>
  <si>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</si>
  <si>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</si>
  <si>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</si>
  <si>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</si>
  <si>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</si>
  <si>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</si>
  <si>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</si>
  <si>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</si>
  <si>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</si>
  <si>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</si>
  <si>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</si>
  <si>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</si>
  <si>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</si>
  <si>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</si>
  <si>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</si>
  <si>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</si>
  <si>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</si>
  <si>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</si>
  <si>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</si>
  <si>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</si>
  <si>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</si>
  <si>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</si>
  <si>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</si>
  <si>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</si>
  <si>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</si>
  <si>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</si>
  <si>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</si>
  <si>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</si>
  <si>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</si>
  <si>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</si>
  <si>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</si>
  <si>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</si>
  <si>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</si>
  <si>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</si>
  <si>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</si>
  <si>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</si>
  <si>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</si>
  <si>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</si>
  <si>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</si>
  <si>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</si>
  <si>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</si>
  <si>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</si>
  <si>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</si>
  <si>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</si>
  <si>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</si>
  <si>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</si>
  <si>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</si>
  <si>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</si>
  <si>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</si>
  <si>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</si>
  <si>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</si>
  <si>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</si>
  <si>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</si>
  <si>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</si>
  <si>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</si>
  <si>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</si>
  <si>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</si>
  <si>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</si>
  <si>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</si>
  <si>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</si>
  <si>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</si>
  <si>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</si>
  <si>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</si>
  <si>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</si>
  <si>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</si>
  <si>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</si>
  <si>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</si>
  <si>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</si>
  <si>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</si>
  <si>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</si>
  <si>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</si>
  <si>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</si>
  <si>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</si>
  <si>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</si>
  <si>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</si>
  <si>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</si>
  <si>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</si>
  <si>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</si>
  <si>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</si>
  <si>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</si>
  <si>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</si>
  <si>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</si>
  <si>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</si>
  <si>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</si>
  <si>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</si>
  <si>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</si>
  <si>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</si>
  <si>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</si>
  <si>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</si>
  <si>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</si>
  <si>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</si>
  <si>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</si>
  <si>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</si>
  <si>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</si>
  <si>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</si>
  <si>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</si>
  <si>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</si>
  <si>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</si>
  <si>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</si>
  <si>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</si>
  <si>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</si>
  <si>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</si>
  <si>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</si>
  <si>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</si>
  <si>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</si>
  <si>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</si>
  <si>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</si>
  <si>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</si>
  <si>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</si>
  <si>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</si>
  <si>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</si>
  <si>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</si>
  <si>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</si>
  <si>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</si>
  <si>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</si>
  <si>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</si>
  <si>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</si>
  <si>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</si>
  <si>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</si>
  <si>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</si>
  <si>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</si>
  <si>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</si>
  <si>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</si>
  <si>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</si>
  <si>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</si>
  <si>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</si>
  <si>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</si>
  <si>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</si>
  <si>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</si>
  <si>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</si>
  <si>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</si>
  <si>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</si>
  <si>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</si>
  <si>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</si>
  <si>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</si>
  <si>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</si>
  <si>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</si>
  <si>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</si>
  <si>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</si>
  <si>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</si>
  <si>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</si>
  <si>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</si>
  <si>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</si>
  <si>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</si>
  <si>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</si>
  <si>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</si>
  <si>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</si>
  <si>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</si>
  <si>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</si>
  <si>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</si>
  <si>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</si>
  <si>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</si>
  <si>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</si>
  <si>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</si>
  <si>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</si>
  <si>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</si>
  <si>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</si>
  <si>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</si>
  <si>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</si>
  <si>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</si>
  <si>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</si>
  <si>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</si>
  <si>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</si>
  <si>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</si>
  <si>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</si>
  <si>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</si>
  <si>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</si>
  <si>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</si>
  <si>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</si>
  <si>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</si>
  <si>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</si>
  <si>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</si>
  <si>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</si>
  <si>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</si>
  <si>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</si>
  <si>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</si>
  <si>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</si>
  <si>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</si>
  <si>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</si>
  <si>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</si>
  <si>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</si>
  <si>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</si>
  <si>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</si>
  <si>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</si>
  <si>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</si>
  <si>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</si>
  <si>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</si>
  <si>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</si>
  <si>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</si>
  <si>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</si>
  <si>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</si>
  <si>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</si>
  <si>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</si>
  <si>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</si>
  <si>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</si>
  <si>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</si>
  <si>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</si>
  <si>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</si>
  <si>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</si>
  <si>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</si>
  <si>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</si>
  <si>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</si>
  <si>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</si>
  <si>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</si>
  <si>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</si>
  <si>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</si>
  <si>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</si>
  <si>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</si>
  <si>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</si>
  <si>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</si>
  <si>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</si>
  <si>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</si>
  <si>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</si>
  <si>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</si>
  <si>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</si>
  <si>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</si>
  <si>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</si>
  <si>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</si>
  <si>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</si>
  <si>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</si>
  <si>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</si>
  <si>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</si>
  <si>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</si>
  <si>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</si>
  <si>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</si>
  <si>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</si>
  <si>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</si>
  <si>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</si>
  <si>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</si>
  <si>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</si>
  <si>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</si>
  <si>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</si>
  <si>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</si>
  <si>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</si>
  <si>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</si>
  <si>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</si>
  <si>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</si>
  <si>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</si>
  <si>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</si>
  <si>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</si>
  <si>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</si>
  <si>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</si>
  <si>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</si>
  <si>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</si>
  <si>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</si>
  <si>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</si>
  <si>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</si>
  <si>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</si>
  <si>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</si>
  <si>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</si>
  <si>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</si>
  <si>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</si>
  <si>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</si>
  <si>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</si>
  <si>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</si>
  <si>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</si>
  <si>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</si>
  <si>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</si>
  <si>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</si>
  <si>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</si>
  <si>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</si>
  <si>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</si>
  <si>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</si>
  <si>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</si>
  <si>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</si>
  <si>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</si>
  <si>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</si>
  <si>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</si>
  <si>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</si>
  <si>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</si>
  <si>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</si>
  <si>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</si>
  <si>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</si>
  <si>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</si>
  <si>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</si>
  <si>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</si>
  <si>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</si>
  <si>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</si>
  <si>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</si>
  <si>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</si>
  <si>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</si>
  <si>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</si>
  <si>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</si>
  <si>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</si>
  <si>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</si>
  <si>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</si>
  <si>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</si>
  <si>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</si>
  <si>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</si>
  <si>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</si>
  <si>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</si>
  <si>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</si>
  <si>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</si>
  <si>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</si>
  <si>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</si>
  <si>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</si>
  <si>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</si>
  <si>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</si>
  <si>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</si>
  <si>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</si>
  <si>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</si>
  <si>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</si>
  <si>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</si>
  <si>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</si>
  <si>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</si>
  <si>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</si>
  <si>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</si>
  <si>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</si>
  <si>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</si>
  <si>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</si>
  <si>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</si>
  <si>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</si>
  <si>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</si>
  <si>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</si>
  <si>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</si>
  <si>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</si>
  <si>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</si>
  <si>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</si>
  <si>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</si>
  <si>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</si>
  <si>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</si>
  <si>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</si>
  <si>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</si>
  <si>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</si>
  <si>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</si>
  <si>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</si>
  <si>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</si>
  <si>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</si>
  <si>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</si>
  <si>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</si>
  <si>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</si>
  <si>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</si>
  <si>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</si>
  <si>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</si>
  <si>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</si>
  <si>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</si>
  <si>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</si>
  <si>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</si>
  <si>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</si>
  <si>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</si>
  <si>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</si>
  <si>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</si>
  <si>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</si>
  <si>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</si>
  <si>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</si>
  <si>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</si>
  <si>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</si>
  <si>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</si>
  <si>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</si>
  <si>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</si>
  <si>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</si>
  <si>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</si>
  <si>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</si>
  <si>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</si>
  <si>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</si>
  <si>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</si>
  <si>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</si>
  <si>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</si>
  <si>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</si>
  <si>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</si>
  <si>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</si>
  <si>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</si>
  <si>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</si>
  <si>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</si>
  <si>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</si>
  <si>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</si>
  <si>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</si>
  <si>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</si>
  <si>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</si>
  <si>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</si>
  <si>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</si>
  <si>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</si>
  <si>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</si>
  <si>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</si>
  <si>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</si>
  <si>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</si>
  <si>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</si>
  <si>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</si>
  <si>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</si>
  <si>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</si>
  <si>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</si>
  <si>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</si>
  <si>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</si>
  <si>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</si>
  <si>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</si>
  <si>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</si>
  <si>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</si>
  <si>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</si>
  <si>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</si>
  <si>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</si>
  <si>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</si>
  <si>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</si>
  <si>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</si>
  <si>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</si>
  <si>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</si>
  <si>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</si>
  <si>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</si>
  <si>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</si>
  <si>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</si>
  <si>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</si>
  <si>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</si>
  <si>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</si>
  <si>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</si>
  <si>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</si>
  <si>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</si>
  <si>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</si>
  <si>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</si>
  <si>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</si>
  <si>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</si>
  <si>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</si>
  <si>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</si>
  <si>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</si>
  <si>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</si>
  <si>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</si>
  <si>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</si>
  <si>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</si>
  <si>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</si>
  <si>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</si>
  <si>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</si>
  <si>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</si>
  <si>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</si>
  <si>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</si>
  <si>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</si>
  <si>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</si>
  <si>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</si>
  <si>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</si>
  <si>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</si>
  <si>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</si>
  <si>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</si>
  <si>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</si>
  <si>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</si>
  <si>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</si>
  <si>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</si>
  <si>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</si>
  <si>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</si>
  <si>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</si>
  <si>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</si>
  <si>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</si>
  <si>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</si>
  <si>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</si>
  <si>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</si>
  <si>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</si>
  <si>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</si>
  <si>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</si>
  <si>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</si>
  <si>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</si>
  <si>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</si>
  <si>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</si>
  <si>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</si>
  <si>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</si>
  <si>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</si>
  <si>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</si>
  <si>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</si>
  <si>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</si>
  <si>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</si>
  <si>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</si>
  <si>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</si>
  <si>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</si>
  <si>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</si>
  <si>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</si>
  <si>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</si>
  <si>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</si>
  <si>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</si>
  <si>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</si>
  <si>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</si>
  <si>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</si>
  <si>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</si>
  <si>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</si>
  <si>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</si>
  <si>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</si>
  <si>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</si>
  <si>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</si>
  <si>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</si>
  <si>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</si>
  <si>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</si>
  <si>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</si>
  <si>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</si>
  <si>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</si>
  <si>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</si>
  <si>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</si>
  <si>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</si>
  <si>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</si>
  <si>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</si>
  <si>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</si>
  <si>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</si>
  <si>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</si>
  <si>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</si>
  <si>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</si>
  <si>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</si>
  <si>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</si>
  <si>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</si>
  <si>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</si>
  <si>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</si>
  <si>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</si>
  <si>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</si>
  <si>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</si>
  <si>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</si>
  <si>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</si>
  <si>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</si>
  <si>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</si>
  <si>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</si>
  <si>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</si>
  <si>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</si>
  <si>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</si>
  <si>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</si>
  <si>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</si>
  <si>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</si>
  <si>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</si>
  <si>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</si>
  <si>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</si>
  <si>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</si>
  <si>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</si>
  <si>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</si>
  <si>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</si>
  <si>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</si>
  <si>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</si>
  <si>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</si>
  <si>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</si>
  <si>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</si>
  <si>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</si>
  <si>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</si>
  <si>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</si>
  <si>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</si>
  <si>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</si>
  <si>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</si>
  <si>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</si>
  <si>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</si>
  <si>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</si>
  <si>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</si>
  <si>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</si>
  <si>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</si>
  <si>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</si>
  <si>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</si>
  <si>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</si>
  <si>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</si>
  <si>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</si>
  <si>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</si>
  <si>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</si>
  <si>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</si>
  <si>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</si>
  <si>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</si>
  <si>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</si>
  <si>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</si>
  <si>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</si>
  <si>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</si>
  <si>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</si>
  <si>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</si>
  <si>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</si>
  <si>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</si>
  <si>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</si>
  <si>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</si>
  <si>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</si>
  <si>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</si>
  <si>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</si>
  <si>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</si>
  <si>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</si>
  <si>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</si>
  <si>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</si>
  <si>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</si>
  <si>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</si>
  <si>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</si>
  <si>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</si>
  <si>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</si>
  <si>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</si>
  <si>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</si>
  <si>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</si>
  <si>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</si>
  <si>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</si>
  <si>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</si>
  <si>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</si>
  <si>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</si>
  <si>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</si>
  <si>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</si>
  <si>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</si>
  <si>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</si>
  <si>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</si>
  <si>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</si>
  <si>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</si>
  <si>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</si>
  <si>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</si>
  <si>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</si>
  <si>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</si>
  <si>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</si>
  <si>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</si>
  <si>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</si>
  <si>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</si>
  <si>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</si>
  <si>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</si>
  <si>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</si>
  <si>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</si>
  <si>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</si>
  <si>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</si>
  <si>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</si>
  <si>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</si>
  <si>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</si>
  <si>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</si>
  <si>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</si>
  <si>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</si>
  <si>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</si>
  <si>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</si>
  <si>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</si>
  <si>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</si>
  <si>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</si>
  <si>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</si>
  <si>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</si>
  <si>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</si>
  <si>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</si>
  <si>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</si>
  <si>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</si>
  <si>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</si>
  <si>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</si>
  <si>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</si>
  <si>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</si>
  <si>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</si>
  <si>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</si>
  <si>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</si>
  <si>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</si>
  <si>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</si>
  <si>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</si>
  <si>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</si>
  <si>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</si>
  <si>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</si>
  <si>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</si>
  <si>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</si>
  <si>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</si>
  <si>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</si>
  <si>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</si>
  <si>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</si>
  <si>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</si>
  <si>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</si>
  <si>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</si>
  <si>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</si>
  <si>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</si>
  <si>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</si>
  <si>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</si>
  <si>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</si>
  <si>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</si>
  <si>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</si>
  <si>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</si>
  <si>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</si>
  <si>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</si>
  <si>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</si>
  <si>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</si>
  <si>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</si>
  <si>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</si>
  <si>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</si>
  <si>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</si>
  <si>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</si>
  <si>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</si>
  <si>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</si>
  <si>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</si>
  <si>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</si>
  <si>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</si>
  <si>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</si>
  <si>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</si>
  <si>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</si>
  <si>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</si>
  <si>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</si>
  <si>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</si>
  <si>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</si>
  <si>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</si>
  <si>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</si>
  <si>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</si>
  <si>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</si>
  <si>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</si>
  <si>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</si>
  <si>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</si>
  <si>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</si>
  <si>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</si>
  <si>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</si>
  <si>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</si>
  <si>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</si>
  <si>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</si>
  <si>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</si>
  <si>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</si>
  <si>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</si>
  <si>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</si>
  <si>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</si>
  <si>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</si>
  <si>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</si>
  <si>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</si>
  <si>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</si>
  <si>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</si>
  <si>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</si>
  <si>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</si>
  <si>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</si>
  <si>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</si>
  <si>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</si>
  <si>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</si>
  <si>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</si>
  <si>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</si>
  <si>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</si>
  <si>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</si>
  <si>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</si>
  <si>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</si>
  <si>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</si>
  <si>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</si>
  <si>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</si>
  <si>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</si>
  <si>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</si>
  <si>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</si>
  <si>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</si>
  <si>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</si>
  <si>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</si>
  <si>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</si>
  <si>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</si>
  <si>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</si>
  <si>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</si>
  <si>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</si>
  <si>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</si>
  <si>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</si>
  <si>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</si>
  <si>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</si>
  <si>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</si>
  <si>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</si>
  <si>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</si>
  <si>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</si>
  <si>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</si>
  <si>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</si>
  <si>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</si>
  <si>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</si>
  <si>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</si>
  <si>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</si>
  <si>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</si>
  <si>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</si>
  <si>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</si>
  <si>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</si>
  <si>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</si>
  <si>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</si>
  <si>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</si>
  <si>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</si>
  <si>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</si>
  <si>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</si>
  <si>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</si>
  <si>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</si>
  <si>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</si>
  <si>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</si>
  <si>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</si>
  <si>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</si>
  <si>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</si>
  <si>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</si>
  <si>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</si>
  <si>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</si>
  <si>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</si>
  <si>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</si>
  <si>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</si>
  <si>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</si>
  <si>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</si>
  <si>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</si>
  <si>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</si>
  <si>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</si>
  <si>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</si>
  <si>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</si>
  <si>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</si>
  <si>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</si>
  <si>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</si>
  <si>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</si>
  <si>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</si>
  <si>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</si>
  <si>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</si>
  <si>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</si>
  <si>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</si>
  <si>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</si>
  <si>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</si>
  <si>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</si>
  <si>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</si>
  <si>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</si>
  <si>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</si>
  <si>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</si>
  <si>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</si>
  <si>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</si>
  <si>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</si>
  <si>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</si>
  <si>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</si>
  <si>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</si>
  <si>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</si>
  <si>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</si>
  <si>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</si>
  <si>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</si>
  <si>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</si>
  <si>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</si>
  <si>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</si>
  <si>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</si>
  <si>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</si>
  <si>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</si>
  <si>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</si>
  <si>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</si>
  <si>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</si>
  <si>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</si>
  <si>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</si>
  <si>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</si>
  <si>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</si>
  <si>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</si>
  <si>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</si>
  <si>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</si>
  <si>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</si>
  <si>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</si>
  <si>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</si>
  <si>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</si>
  <si>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</si>
  <si>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</si>
  <si>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</si>
  <si>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</si>
  <si>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</si>
  <si>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</si>
  <si>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</si>
  <si>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</si>
  <si>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</si>
  <si>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</si>
  <si>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</si>
  <si>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</si>
  <si>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</si>
  <si>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</si>
  <si>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</si>
  <si>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</si>
  <si>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</si>
  <si>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</si>
  <si>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</si>
  <si>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</si>
  <si>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</si>
  <si>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</si>
  <si>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</si>
  <si>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</si>
  <si>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</si>
  <si>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</si>
  <si>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</si>
  <si>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</si>
  <si>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</si>
  <si>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</si>
  <si>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</si>
  <si>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</si>
  <si>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</si>
  <si>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</si>
  <si>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</si>
  <si>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</si>
  <si>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</si>
  <si>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</si>
  <si>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</si>
  <si>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</si>
  <si>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</si>
  <si>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</si>
  <si>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</si>
  <si>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</si>
  <si>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</si>
  <si>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</si>
  <si>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</si>
  <si>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</si>
  <si>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</si>
  <si>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</si>
  <si>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</si>
  <si>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</si>
  <si>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</si>
  <si>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</si>
  <si>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</si>
  <si>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</si>
  <si>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</si>
  <si>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</si>
  <si>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</si>
  <si>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</si>
  <si>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</si>
  <si>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</si>
  <si>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</si>
  <si>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</si>
  <si>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</si>
  <si>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</si>
  <si>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</si>
  <si>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</si>
  <si>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</si>
  <si>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</si>
  <si>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</si>
  <si>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</si>
  <si>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</si>
  <si>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</si>
  <si>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</si>
  <si>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</si>
  <si>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</si>
  <si>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</si>
  <si>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</si>
  <si>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</si>
  <si>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</si>
  <si>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</si>
  <si>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</si>
  <si>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</si>
  <si>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</si>
  <si>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</si>
  <si>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</si>
  <si>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</si>
  <si>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</si>
  <si>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</si>
  <si>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</si>
  <si>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</si>
  <si>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</si>
  <si>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</si>
  <si>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</si>
  <si>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</si>
  <si>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</si>
  <si>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</si>
  <si>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</si>
  <si>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</si>
  <si>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</si>
  <si>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</si>
  <si>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</si>
  <si>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</si>
  <si>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</si>
  <si>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</si>
  <si>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</si>
  <si>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</si>
  <si>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</si>
  <si>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</si>
  <si>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</si>
  <si>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</si>
  <si>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</si>
  <si>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</si>
  <si>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</si>
  <si>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</si>
  <si>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</si>
  <si>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</si>
  <si>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</si>
  <si>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</si>
  <si>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</si>
  <si>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</si>
  <si>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</si>
  <si>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</si>
  <si>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</si>
  <si>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</si>
  <si>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</si>
  <si>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</si>
  <si>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</si>
  <si>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</si>
  <si>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</si>
  <si>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</si>
  <si>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</si>
  <si>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</si>
  <si>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</si>
  <si>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</si>
  <si>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</si>
  <si>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</si>
  <si>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</si>
  <si>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</si>
  <si>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</si>
  <si>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</si>
  <si>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</si>
  <si>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</si>
  <si>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</si>
  <si>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</si>
  <si>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</si>
  <si>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</si>
  <si>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</si>
  <si>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</si>
  <si>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</si>
  <si>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</si>
  <si>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</si>
  <si>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</si>
  <si>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</si>
  <si>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</si>
  <si>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</si>
  <si>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</si>
  <si>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</si>
  <si>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</si>
  <si>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</si>
  <si>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</si>
  <si>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</si>
  <si>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</si>
  <si>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</si>
  <si>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</si>
  <si>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</si>
  <si>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</si>
  <si>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</si>
  <si>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</si>
  <si>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</si>
  <si>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</si>
  <si>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</si>
  <si>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</si>
  <si>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</si>
  <si>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</si>
  <si>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</si>
  <si>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</si>
  <si>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</si>
  <si>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</si>
  <si>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</si>
  <si>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</si>
  <si>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</si>
  <si>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</si>
  <si>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</si>
  <si>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</si>
  <si>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</si>
  <si>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</si>
  <si>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</si>
  <si>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</si>
  <si>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</si>
  <si>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</si>
  <si>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</si>
  <si>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</si>
  <si>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</si>
  <si>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</si>
  <si>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</si>
  <si>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</si>
  <si>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</si>
  <si>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</si>
  <si>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</si>
  <si>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</si>
  <si>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</si>
  <si>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</si>
  <si>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</si>
  <si>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</si>
  <si>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</si>
  <si>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</si>
  <si>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</si>
  <si>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</si>
  <si>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</si>
  <si>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</si>
  <si>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</si>
  <si>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</si>
  <si>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</si>
  <si>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</si>
  <si>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</si>
  <si>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</si>
  <si>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</si>
  <si>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</si>
  <si>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</si>
  <si>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</si>
  <si>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</si>
  <si>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</si>
  <si>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</si>
  <si>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</si>
  <si>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</si>
  <si>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</si>
  <si>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</si>
  <si>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</si>
  <si>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</si>
  <si>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</si>
  <si>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</si>
  <si>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</si>
  <si>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</si>
  <si>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</si>
  <si>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</si>
  <si>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</si>
  <si>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</si>
  <si>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</si>
  <si>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</si>
  <si>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</si>
  <si>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</si>
  <si>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</si>
  <si>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</si>
  <si>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</si>
  <si>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</si>
  <si>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</si>
  <si>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</si>
  <si>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</si>
  <si>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</si>
  <si>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</si>
  <si>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</si>
  <si>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</si>
  <si>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</si>
  <si>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</si>
  <si>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</si>
  <si>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</si>
  <si>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</si>
  <si>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</si>
  <si>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</si>
  <si>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</si>
  <si>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</si>
  <si>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</si>
  <si>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</si>
  <si>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</si>
  <si>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</si>
  <si>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</si>
  <si>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</si>
  <si>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</si>
  <si>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</si>
  <si>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</si>
  <si>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</si>
  <si>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</si>
  <si>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</si>
  <si>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</si>
  <si>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</si>
  <si>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</si>
  <si>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</si>
  <si>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</si>
  <si>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</si>
  <si>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</si>
  <si>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</si>
  <si>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</si>
  <si>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</si>
  <si>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</si>
  <si>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</si>
  <si>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</si>
  <si>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</si>
  <si>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</si>
  <si>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</si>
  <si>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</si>
  <si>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</si>
  <si>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</si>
  <si>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</si>
  <si>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</si>
  <si>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</si>
  <si>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</si>
  <si>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</si>
  <si>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</si>
  <si>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</si>
  <si>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</si>
  <si>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</si>
  <si>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</si>
  <si>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</si>
  <si>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</si>
  <si>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</si>
  <si>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</si>
  <si>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</si>
  <si>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</si>
  <si>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</si>
  <si>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</si>
  <si>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</si>
  <si>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</si>
  <si>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</si>
  <si>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</si>
  <si>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</si>
  <si>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</si>
  <si>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</si>
  <si>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</si>
  <si>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</si>
  <si>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</si>
  <si>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</si>
  <si>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</si>
  <si>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</si>
  <si>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</si>
  <si>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</si>
  <si>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</si>
  <si>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</si>
  <si>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</si>
  <si>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</si>
  <si>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</si>
  <si>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</si>
  <si>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</si>
  <si>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</si>
  <si>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</si>
  <si>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</si>
  <si>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</si>
  <si>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</si>
  <si>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</si>
  <si>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</si>
  <si>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</si>
  <si>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</si>
  <si>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</si>
  <si>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</si>
  <si>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</si>
  <si>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</si>
  <si>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</si>
  <si>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</si>
  <si>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</si>
  <si>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</si>
  <si>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</si>
  <si>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</si>
  <si>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</si>
  <si>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</si>
  <si>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</si>
  <si>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</si>
  <si>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</si>
  <si>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</si>
  <si>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</si>
  <si>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</si>
  <si>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</si>
  <si>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</si>
  <si>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</si>
  <si>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</si>
  <si>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</si>
  <si>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</si>
  <si>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</si>
  <si>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</si>
  <si>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</si>
  <si>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</si>
  <si>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</si>
  <si>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</si>
  <si>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</si>
  <si>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</si>
  <si>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</si>
  <si>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</si>
  <si>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</si>
  <si>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</si>
  <si>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</si>
  <si>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</si>
  <si>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</si>
  <si>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</si>
  <si>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</si>
  <si>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</si>
  <si>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</si>
  <si>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</si>
  <si>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</si>
  <si>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</si>
  <si>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</si>
  <si>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</si>
  <si>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</si>
  <si>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</si>
  <si>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</si>
  <si>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</si>
  <si>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</si>
  <si>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</si>
  <si>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</si>
  <si>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</si>
  <si>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</si>
  <si>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</si>
  <si>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</si>
  <si>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</si>
  <si>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</si>
  <si>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</si>
  <si>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</si>
  <si>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</si>
  <si>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</si>
  <si>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</si>
  <si>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</si>
  <si>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</si>
  <si>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</si>
  <si>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</si>
  <si>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</si>
  <si>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</si>
  <si>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</si>
  <si>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</si>
  <si>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</si>
  <si>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</si>
  <si>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</si>
  <si>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</si>
  <si>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</si>
  <si>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</si>
  <si>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</si>
  <si>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</si>
  <si>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</si>
  <si>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</si>
  <si>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</si>
  <si>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</si>
  <si>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</si>
  <si>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</si>
  <si>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</si>
  <si>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</si>
  <si>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</si>
  <si>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</si>
  <si>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</si>
  <si>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</si>
  <si>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</si>
  <si>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</si>
  <si>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</si>
  <si>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</si>
  <si>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</si>
  <si>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</si>
  <si>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</si>
  <si>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</si>
  <si>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</si>
  <si>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</si>
  <si>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</si>
  <si>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</si>
  <si>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</si>
  <si>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</si>
  <si>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</si>
  <si>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</si>
  <si>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</si>
  <si>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</si>
  <si>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</si>
  <si>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</si>
  <si>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</si>
  <si>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</si>
  <si>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</si>
  <si>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</si>
  <si>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</si>
  <si>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</si>
  <si>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</si>
  <si>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</si>
  <si>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</si>
  <si>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</si>
  <si>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</si>
  <si>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</si>
  <si>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</si>
  <si>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</si>
  <si>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</si>
  <si>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</si>
  <si>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</si>
  <si>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</si>
  <si>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</si>
  <si>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</si>
  <si>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</si>
  <si>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</si>
  <si>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</si>
  <si>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</si>
  <si>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</si>
  <si>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</si>
  <si>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</si>
  <si>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</si>
  <si>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</si>
  <si>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</si>
  <si>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</si>
  <si>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</si>
  <si>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</si>
  <si>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</si>
  <si>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</si>
  <si>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</si>
  <si>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</si>
  <si>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</si>
  <si>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</si>
  <si>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</si>
  <si>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</si>
  <si>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</si>
  <si>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</si>
  <si>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</si>
  <si>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</si>
  <si>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</si>
  <si>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</si>
  <si>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</si>
  <si>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</si>
  <si>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</si>
  <si>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</si>
  <si>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</si>
  <si>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</si>
  <si>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</si>
  <si>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</si>
  <si>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</si>
  <si>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</si>
  <si>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</si>
  <si>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</si>
  <si>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</si>
  <si>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</si>
  <si>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</si>
  <si>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</si>
  <si>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</si>
  <si>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</si>
  <si>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</si>
  <si>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</si>
  <si>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</si>
  <si>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</si>
  <si>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</si>
  <si>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</si>
  <si>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</si>
  <si>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</si>
  <si>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</si>
  <si>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</si>
  <si>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</si>
  <si>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</si>
  <si>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</si>
  <si>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</si>
  <si>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</si>
  <si>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</si>
  <si>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</si>
  <si>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</si>
  <si>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</si>
  <si>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</si>
  <si>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</si>
  <si>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</si>
  <si>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</si>
  <si>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</si>
  <si>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</si>
  <si>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</si>
  <si>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</si>
  <si>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</si>
  <si>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</si>
  <si>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</si>
  <si>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</si>
  <si>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</si>
  <si>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</si>
  <si>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</si>
  <si>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</si>
  <si>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</si>
  <si>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</si>
  <si>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</si>
  <si>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</si>
  <si>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</si>
  <si>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</si>
  <si>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</si>
  <si>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</si>
  <si>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</si>
  <si>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</si>
  <si>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</si>
  <si>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</si>
  <si>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</si>
  <si>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</si>
  <si>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</si>
  <si>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</si>
  <si>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</si>
  <si>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</si>
  <si>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</si>
  <si>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</si>
  <si>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</si>
  <si>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</si>
  <si>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</si>
  <si>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</si>
  <si>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</si>
  <si>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</si>
  <si>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</si>
  <si>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</si>
  <si>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</si>
  <si>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</si>
  <si>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</si>
  <si>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</si>
  <si>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</si>
  <si>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</si>
  <si>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</si>
  <si>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</si>
  <si>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</si>
  <si>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</si>
  <si>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</si>
  <si>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</si>
  <si>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</si>
  <si>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</si>
  <si>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</si>
  <si>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</si>
  <si>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</si>
  <si>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</si>
  <si>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</si>
  <si>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</si>
  <si>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</si>
  <si>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</si>
  <si>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</si>
  <si>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</si>
  <si>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</si>
  <si>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</si>
  <si>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</si>
  <si>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</si>
  <si>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</si>
  <si>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</si>
  <si>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</si>
  <si>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</si>
  <si>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</si>
  <si>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</si>
  <si>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</si>
  <si>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</si>
  <si>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</si>
  <si>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</si>
  <si>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</si>
  <si>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</si>
  <si>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</si>
  <si>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</si>
  <si>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</si>
  <si>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</si>
  <si>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</si>
  <si>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</si>
  <si>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</si>
  <si>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</si>
  <si>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</si>
  <si>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</si>
  <si>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</si>
  <si>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</si>
  <si>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</si>
  <si>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</si>
  <si>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</si>
  <si>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</si>
  <si>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</si>
  <si>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</si>
  <si>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</si>
  <si>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</si>
  <si>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</si>
  <si>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</si>
  <si>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</si>
  <si>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</si>
  <si>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</si>
  <si>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</si>
  <si>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</si>
  <si>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</si>
  <si>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</si>
  <si>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</si>
  <si>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</si>
  <si>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</si>
  <si>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</si>
  <si>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</si>
  <si>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</si>
  <si>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</si>
  <si>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</si>
  <si>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</si>
  <si>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</si>
  <si>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</si>
  <si>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</si>
  <si>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</si>
  <si>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</si>
  <si>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</si>
  <si>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</si>
  <si>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</si>
  <si>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</si>
  <si>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</si>
  <si>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</si>
  <si>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</si>
  <si>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</si>
  <si>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</si>
  <si>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</si>
  <si>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</si>
  <si>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</si>
  <si>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</si>
  <si>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</si>
  <si>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</si>
  <si>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</si>
  <si>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</si>
  <si>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</si>
  <si>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</si>
  <si>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</si>
  <si>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</si>
  <si>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</si>
  <si>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</si>
  <si>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</si>
  <si>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</si>
  <si>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</si>
  <si>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</si>
  <si>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</si>
  <si>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</si>
  <si>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</si>
  <si>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</si>
  <si>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</si>
  <si>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</si>
  <si>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</si>
  <si>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</si>
  <si>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</si>
  <si>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</si>
  <si>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</si>
  <si>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</si>
  <si>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</si>
  <si>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</si>
  <si>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</si>
  <si>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</si>
  <si>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</si>
  <si>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</si>
  <si>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</si>
  <si>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</si>
  <si>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</si>
  <si>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</si>
  <si>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</si>
  <si>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</si>
  <si>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</si>
  <si>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</si>
  <si>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</si>
  <si>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</si>
  <si>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</si>
  <si>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</si>
  <si>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</si>
  <si>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</si>
  <si>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</si>
  <si>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</si>
  <si>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</si>
  <si>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</si>
  <si>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</si>
  <si>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</si>
  <si>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</si>
  <si>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</si>
  <si>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</si>
  <si>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</si>
  <si>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</si>
  <si>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</si>
  <si>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</si>
  <si>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</si>
  <si>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</si>
  <si>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</si>
  <si>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</si>
  <si>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</si>
  <si>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</si>
  <si>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</si>
  <si>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</si>
  <si>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</si>
  <si>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</si>
  <si>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</si>
  <si>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</si>
  <si>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</si>
  <si>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</si>
  <si>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</si>
  <si>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</si>
  <si>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</si>
  <si>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</si>
  <si>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</si>
  <si>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</si>
  <si>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</si>
  <si>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</si>
  <si>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</si>
  <si>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</si>
  <si>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</si>
  <si>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</si>
  <si>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</si>
  <si>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</si>
  <si>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</si>
  <si>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</si>
  <si>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</si>
  <si>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</si>
  <si>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</si>
  <si>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</si>
  <si>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</si>
  <si>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</si>
  <si>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</si>
  <si>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</si>
  <si>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</si>
  <si>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</si>
  <si>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</si>
  <si>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</si>
  <si>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</si>
  <si>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</si>
  <si>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</si>
  <si>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</si>
  <si>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</si>
  <si>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</si>
  <si>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</si>
  <si>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</si>
  <si>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</si>
  <si>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</si>
  <si>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</si>
  <si>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</si>
  <si>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</si>
  <si>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</si>
  <si>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</si>
  <si>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</si>
  <si>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</si>
  <si>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</si>
  <si>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</si>
  <si>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</si>
  <si>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</si>
  <si>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</si>
  <si>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</si>
  <si>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</si>
  <si>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</si>
  <si>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</si>
  <si>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</si>
  <si>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</si>
  <si>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</si>
  <si>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</si>
  <si>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</si>
  <si>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</si>
  <si>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</si>
  <si>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</si>
  <si>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</si>
  <si>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</si>
  <si>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</si>
  <si>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</si>
  <si>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</si>
  <si>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</si>
  <si>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</si>
  <si>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</si>
  <si>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</si>
  <si>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</si>
  <si>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</si>
  <si>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</si>
  <si>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</si>
  <si>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</si>
  <si>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</si>
  <si>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</si>
  <si>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</si>
  <si>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</si>
  <si>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</si>
  <si>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</si>
  <si>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</si>
  <si>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</si>
  <si>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</si>
  <si>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</si>
  <si>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</si>
  <si>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</si>
  <si>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</si>
  <si>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</si>
  <si>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</si>
  <si>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</si>
  <si>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</si>
  <si>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</si>
  <si>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</si>
  <si>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</si>
  <si>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</si>
  <si>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</si>
  <si>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</si>
  <si>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</si>
  <si>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</si>
  <si>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</si>
  <si>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</si>
  <si>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</si>
  <si>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</si>
  <si>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</si>
  <si>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</si>
  <si>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</si>
  <si>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</si>
  <si>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</si>
  <si>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</si>
  <si>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</si>
  <si>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</si>
  <si>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</si>
  <si>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</si>
  <si>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</si>
  <si>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</si>
  <si>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</si>
  <si>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</si>
  <si>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</si>
  <si>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</si>
  <si>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</si>
  <si>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</si>
  <si>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</si>
  <si>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</si>
  <si>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</si>
  <si>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</si>
  <si>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</si>
  <si>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</si>
  <si>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</si>
  <si>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</si>
  <si>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</si>
  <si>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</si>
  <si>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</si>
  <si>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</si>
  <si>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</si>
  <si>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</si>
  <si>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</si>
  <si>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</si>
  <si>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</si>
  <si>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</si>
  <si>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</si>
  <si>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</si>
  <si>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</si>
  <si>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</si>
  <si>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</si>
  <si>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</si>
  <si>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</si>
  <si>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</si>
  <si>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</si>
  <si>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</si>
  <si>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</si>
  <si>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</si>
  <si>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</si>
  <si>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</si>
  <si>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</si>
  <si>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</si>
  <si>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</si>
  <si>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</si>
  <si>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</si>
  <si>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</si>
  <si>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</si>
  <si>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</si>
  <si>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</si>
  <si>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</si>
  <si>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</si>
  <si>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</si>
  <si>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</si>
  <si>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</si>
  <si>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</si>
  <si>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</si>
  <si>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</si>
  <si>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</si>
  <si>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</si>
  <si>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</si>
  <si>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</si>
  <si>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</si>
  <si>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</si>
  <si>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</si>
  <si>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</si>
  <si>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</si>
  <si>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</si>
  <si>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</si>
  <si>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</si>
  <si>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</si>
  <si>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</si>
  <si>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</si>
  <si>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</si>
  <si>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</si>
  <si>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</si>
  <si>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</si>
  <si>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</si>
  <si>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</si>
  <si>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</si>
  <si>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</si>
  <si>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</si>
  <si>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</si>
  <si>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</si>
  <si>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</si>
  <si>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</si>
  <si>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</si>
  <si>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</si>
  <si>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</si>
  <si>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</si>
  <si>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</si>
  <si>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</si>
  <si>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</si>
  <si>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</si>
  <si>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</si>
  <si>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</si>
  <si>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</si>
  <si>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</si>
  <si>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</si>
  <si>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</si>
  <si>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</si>
  <si>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</si>
  <si>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</si>
  <si>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</si>
  <si>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</si>
  <si>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</si>
  <si>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</si>
  <si>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</si>
  <si>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</si>
  <si>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</si>
  <si>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</si>
  <si>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</si>
  <si>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</si>
  <si>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</si>
  <si>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</si>
  <si>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</si>
  <si>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</si>
  <si>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</si>
  <si>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</si>
  <si>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</si>
  <si>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</si>
  <si>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</si>
  <si>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</si>
  <si>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</si>
  <si>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</si>
  <si>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</si>
  <si>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</si>
  <si>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</si>
  <si>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</si>
  <si>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</si>
  <si>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</si>
  <si>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</si>
  <si>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</si>
  <si>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</si>
  <si>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</si>
  <si>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</si>
  <si>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</si>
  <si>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</si>
  <si>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</si>
  <si>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</si>
  <si>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</si>
  <si>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</si>
  <si>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</si>
  <si>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</si>
  <si>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</si>
  <si>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</si>
  <si>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</si>
  <si>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</si>
  <si>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</si>
  <si>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</si>
  <si>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</si>
  <si>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</si>
  <si>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</si>
  <si>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</si>
  <si>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</si>
  <si>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</si>
  <si>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</si>
  <si>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</si>
  <si>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</si>
  <si>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</si>
  <si>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</si>
  <si>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</si>
  <si>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</si>
  <si>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</si>
  <si>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</si>
  <si>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</si>
  <si>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</si>
  <si>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</si>
  <si>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</si>
  <si>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</si>
  <si>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</si>
  <si>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</si>
  <si>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</si>
  <si>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</si>
  <si>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</si>
  <si>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</si>
  <si>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</si>
  <si>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</si>
  <si>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</si>
  <si>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</si>
  <si>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</si>
  <si>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</si>
  <si>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</si>
  <si>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</si>
  <si>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</si>
  <si>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</si>
  <si>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</si>
  <si>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</si>
  <si>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</si>
  <si>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</si>
  <si>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</si>
  <si>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</si>
  <si>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</si>
  <si>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</si>
  <si>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</si>
  <si>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</si>
  <si>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</si>
  <si>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</si>
  <si>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</si>
  <si>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</si>
  <si>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</si>
  <si>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</si>
  <si>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</si>
  <si>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</si>
  <si>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</si>
  <si>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</si>
  <si>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</si>
  <si>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</si>
  <si>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</si>
  <si>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</si>
  <si>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</si>
  <si>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</si>
  <si>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</si>
  <si>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</si>
  <si>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</si>
  <si>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</si>
  <si>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</si>
  <si>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</si>
  <si>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</si>
  <si>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</si>
  <si>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</si>
  <si>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</si>
  <si>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</si>
  <si>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</si>
  <si>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</si>
  <si>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</si>
  <si>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</si>
  <si>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</si>
  <si>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</si>
  <si>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</si>
  <si>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</si>
  <si>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</si>
  <si>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</si>
  <si>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</si>
  <si>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</si>
  <si>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</si>
  <si>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</si>
  <si>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</si>
  <si>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</si>
  <si>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</si>
  <si>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</si>
  <si>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</si>
  <si>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</si>
  <si>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</si>
  <si>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</si>
  <si>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</si>
  <si>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</si>
  <si>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</si>
  <si>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</si>
  <si>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</si>
  <si>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</si>
  <si>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</si>
  <si>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</si>
  <si>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</si>
  <si>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</si>
  <si>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</si>
  <si>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</si>
  <si>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</si>
  <si>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</si>
  <si>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</si>
  <si>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</si>
  <si>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</si>
  <si>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</si>
  <si>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</si>
  <si>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</si>
  <si>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</si>
  <si>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</si>
  <si>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</si>
  <si>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</si>
  <si>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</si>
  <si>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</si>
  <si>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</si>
  <si>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</si>
  <si>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</si>
  <si>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</si>
  <si>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</si>
  <si>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</si>
  <si>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</si>
  <si>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</si>
  <si>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</si>
  <si>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</si>
  <si>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</si>
  <si>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</si>
  <si>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</si>
  <si>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</si>
  <si>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</si>
  <si>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</si>
  <si>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</si>
  <si>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</si>
  <si>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</si>
  <si>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</si>
  <si>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</si>
  <si>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</si>
  <si>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</si>
  <si>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</si>
  <si>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</si>
  <si>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</si>
  <si>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</si>
  <si>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</si>
  <si>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</si>
  <si>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</si>
  <si>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</si>
  <si>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</si>
  <si>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</si>
  <si>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</si>
  <si>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</si>
  <si>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</si>
  <si>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</si>
  <si>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</si>
  <si>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</si>
  <si>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</si>
  <si>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</si>
  <si>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</si>
  <si>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</si>
  <si>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</si>
  <si>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</si>
  <si>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</si>
  <si>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</si>
  <si>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</si>
  <si>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</si>
  <si>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</si>
  <si>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</si>
  <si>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</si>
  <si>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</si>
  <si>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</si>
  <si>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</si>
  <si>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</si>
  <si>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</si>
  <si>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</si>
  <si>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</si>
  <si>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</si>
  <si>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</si>
  <si>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</si>
  <si>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</si>
  <si>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</si>
  <si>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</si>
  <si>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</si>
  <si>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</si>
  <si>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</si>
  <si>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</si>
  <si>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</si>
  <si>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</si>
  <si>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</si>
  <si>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</si>
  <si>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</si>
  <si>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</si>
  <si>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</si>
  <si>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</si>
  <si>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</si>
  <si>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</si>
  <si>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</si>
  <si>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</si>
  <si>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</si>
  <si>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</si>
  <si>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</si>
  <si>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</si>
  <si>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</si>
  <si>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</si>
  <si>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</si>
  <si>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</si>
  <si>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</si>
  <si>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</si>
  <si>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</si>
  <si>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</si>
  <si>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</si>
  <si>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</si>
  <si>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</si>
  <si>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</si>
  <si>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</si>
  <si>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</si>
  <si>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</si>
  <si>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</si>
  <si>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</si>
  <si>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</si>
  <si>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</si>
  <si>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</si>
  <si>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</si>
  <si>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</si>
  <si>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</si>
  <si>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</si>
  <si>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</si>
  <si>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</si>
  <si>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</si>
  <si>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</si>
  <si>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</si>
  <si>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</si>
  <si>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</si>
  <si>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</si>
  <si>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</si>
  <si>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</si>
  <si>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</si>
  <si>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</si>
  <si>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</si>
  <si>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</si>
  <si>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</si>
  <si>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</si>
  <si>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</si>
  <si>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</si>
  <si>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</si>
  <si>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</si>
  <si>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</si>
  <si>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</si>
  <si>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</si>
  <si>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</si>
  <si>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</si>
  <si>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</si>
  <si>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</si>
  <si>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</si>
  <si>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</si>
  <si>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</si>
  <si>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</si>
  <si>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</si>
  <si>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</si>
  <si>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</si>
  <si>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</si>
  <si>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</si>
  <si>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</si>
  <si>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</si>
  <si>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</si>
  <si>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</si>
  <si>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</si>
  <si>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</si>
  <si>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</si>
  <si>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</si>
  <si>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</si>
  <si>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</si>
  <si>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</si>
  <si>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</si>
  <si>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</si>
  <si>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</si>
  <si>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</si>
  <si>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</si>
  <si>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</si>
  <si>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</si>
  <si>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</si>
  <si>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</si>
  <si>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</si>
  <si>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</si>
  <si>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</si>
  <si>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</si>
  <si>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</si>
  <si>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</si>
  <si>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</si>
  <si>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</si>
  <si>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</si>
  <si>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</si>
  <si>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</si>
  <si>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</si>
  <si>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</si>
  <si>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</si>
  <si>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</si>
  <si>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</si>
  <si>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</si>
  <si>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</si>
  <si>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</si>
  <si>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</si>
  <si>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</si>
  <si>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</si>
  <si>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</si>
  <si>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</si>
  <si>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</si>
  <si>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</si>
  <si>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</si>
  <si>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</si>
  <si>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</si>
  <si>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</si>
  <si>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</si>
  <si>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</si>
  <si>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</si>
  <si>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</si>
  <si>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</si>
  <si>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</si>
  <si>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</si>
  <si>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</si>
  <si>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</si>
  <si>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</si>
  <si>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</si>
  <si>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</si>
  <si>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</si>
  <si>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</si>
  <si>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</si>
  <si>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</si>
  <si>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</si>
  <si>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</si>
  <si>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</si>
  <si>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</si>
  <si>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</si>
  <si>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</si>
  <si>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</si>
  <si>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</si>
  <si>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</si>
  <si>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</si>
  <si>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</si>
  <si>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</si>
  <si>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</si>
  <si>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</si>
  <si>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</si>
  <si>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</si>
  <si>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</si>
  <si>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</si>
  <si>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</si>
  <si>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</si>
  <si>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</si>
  <si>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</si>
  <si>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</si>
  <si>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</si>
  <si>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</si>
  <si>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</si>
  <si>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</si>
  <si>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</si>
  <si>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</si>
  <si>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</si>
  <si>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</si>
  <si>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</si>
  <si>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</si>
  <si>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</si>
  <si>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</si>
  <si>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</si>
  <si>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</si>
  <si>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</si>
  <si>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</si>
  <si>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</si>
  <si>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</si>
  <si>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</si>
  <si>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</si>
  <si>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</si>
  <si>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</si>
  <si>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</si>
  <si>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</si>
  <si>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</si>
  <si>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</si>
  <si>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</si>
  <si>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</si>
  <si>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</si>
  <si>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</si>
  <si>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</si>
  <si>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</si>
  <si>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</si>
  <si>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</si>
  <si>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</si>
  <si>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</si>
  <si>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</si>
  <si>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</si>
  <si>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</si>
  <si>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</si>
  <si>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</si>
  <si>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</si>
  <si>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</si>
  <si>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</si>
  <si>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</si>
  <si>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</si>
  <si>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</si>
  <si>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</si>
  <si>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</si>
  <si>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</si>
  <si>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</si>
  <si>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</si>
  <si>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</si>
  <si>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</si>
  <si>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</si>
  <si>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</si>
  <si>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</si>
  <si>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</si>
  <si>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</si>
  <si>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</si>
  <si>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</si>
  <si>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</si>
  <si>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</si>
  <si>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</si>
  <si>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</si>
  <si>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</si>
  <si>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</si>
  <si>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</si>
  <si>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</si>
  <si>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</si>
  <si>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</si>
  <si>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</si>
  <si>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</si>
  <si>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</si>
  <si>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</si>
  <si>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</si>
  <si>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</si>
  <si>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</si>
  <si>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</si>
  <si>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</si>
  <si>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</si>
  <si>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</si>
  <si>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</si>
  <si>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</si>
  <si>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</si>
  <si>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</si>
  <si>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</si>
  <si>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</si>
  <si>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</si>
  <si>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</si>
  <si>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</si>
  <si>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</si>
  <si>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</si>
  <si>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</si>
  <si>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</si>
  <si>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</si>
  <si>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</si>
  <si>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</si>
  <si>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</si>
  <si>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</si>
  <si>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</si>
  <si>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</si>
  <si>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</si>
  <si>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</si>
  <si>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</si>
  <si>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</si>
  <si>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</si>
  <si>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</si>
  <si>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</si>
  <si>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</si>
  <si>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</si>
  <si>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</si>
  <si>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</si>
  <si>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</si>
  <si>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</si>
  <si>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</si>
  <si>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</si>
  <si>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</si>
  <si>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</si>
  <si>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</si>
  <si>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</si>
  <si>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</si>
  <si>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</si>
  <si>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</si>
  <si>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</si>
  <si>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</si>
  <si>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</si>
  <si>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</si>
  <si>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</si>
  <si>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</si>
  <si>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</si>
  <si>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</si>
  <si>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</si>
  <si>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</si>
  <si>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</si>
  <si>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</si>
  <si>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</si>
  <si>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</si>
  <si>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</si>
  <si>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</si>
  <si>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</si>
  <si>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</si>
  <si>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</si>
  <si>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</si>
  <si>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</si>
  <si>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</si>
  <si>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</si>
  <si>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</si>
  <si>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</si>
  <si>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</si>
  <si>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</si>
  <si>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</si>
  <si>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</si>
  <si>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</si>
  <si>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</si>
  <si>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</si>
  <si>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</si>
  <si>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</si>
  <si>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</si>
  <si>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</si>
  <si>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</si>
  <si>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</si>
  <si>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</si>
  <si>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</si>
  <si>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</si>
  <si>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</si>
  <si>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</si>
  <si>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</si>
  <si>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</si>
  <si>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</si>
  <si>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</si>
  <si>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</si>
  <si>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</si>
  <si>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</si>
  <si>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</si>
  <si>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</si>
  <si>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</si>
  <si>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</si>
  <si>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</si>
  <si>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</si>
  <si>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</si>
  <si>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</si>
  <si>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</si>
  <si>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</si>
  <si>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</si>
  <si>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</si>
  <si>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</si>
  <si>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</si>
  <si>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</si>
  <si>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</si>
  <si>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</si>
  <si>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</si>
  <si>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</si>
  <si>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</si>
  <si>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</si>
  <si>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</si>
  <si>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</si>
  <si>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</si>
  <si>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</si>
  <si>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</si>
  <si>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</si>
  <si>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</si>
  <si>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</si>
  <si>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</si>
  <si>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</si>
  <si>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</si>
  <si>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</si>
  <si>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</si>
  <si>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</si>
  <si>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</si>
  <si>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</si>
  <si>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</si>
  <si>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</si>
  <si>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</si>
  <si>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</si>
  <si>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</si>
  <si>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</si>
  <si>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</si>
  <si>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</si>
  <si>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</si>
  <si>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</si>
  <si>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</si>
  <si>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</si>
  <si>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</si>
  <si>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</si>
  <si>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</si>
  <si>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</si>
  <si>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</si>
  <si>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</si>
  <si>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</si>
  <si>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</si>
  <si>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</si>
  <si>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</si>
  <si>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</si>
  <si>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</si>
  <si>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</si>
  <si>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</si>
  <si>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</si>
  <si>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</si>
  <si>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</si>
  <si>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</si>
  <si>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</si>
  <si>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</si>
  <si>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</si>
  <si>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</si>
  <si>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</si>
  <si>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</si>
  <si>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</si>
  <si>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</si>
  <si>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</si>
  <si>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</si>
  <si>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</si>
  <si>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</si>
  <si>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</si>
  <si>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</si>
  <si>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</si>
  <si>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</si>
  <si>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</si>
  <si>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</si>
  <si>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</si>
  <si>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</si>
  <si>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</si>
  <si>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</si>
  <si>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</si>
  <si>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</si>
  <si>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</si>
  <si>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</si>
  <si>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</si>
  <si>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</si>
  <si>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</si>
  <si>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</si>
  <si>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</si>
  <si>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</si>
  <si>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</si>
  <si>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</si>
  <si>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</si>
  <si>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</si>
  <si>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</si>
  <si>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</si>
  <si>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</si>
  <si>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</si>
  <si>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</si>
  <si>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</si>
  <si>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</si>
  <si>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</si>
  <si>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</si>
  <si>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</si>
  <si>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</si>
  <si>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</si>
  <si>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</si>
  <si>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</si>
  <si>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</si>
  <si>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</si>
  <si>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</si>
  <si>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</si>
  <si>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</si>
  <si>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</si>
  <si>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</si>
  <si>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</si>
  <si>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</si>
  <si>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</si>
  <si>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</si>
  <si>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</si>
  <si>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</si>
  <si>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</si>
  <si>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</si>
  <si>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</si>
  <si>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</si>
  <si>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</si>
  <si>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</si>
  <si>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</si>
  <si>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</si>
  <si>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</si>
  <si>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</si>
  <si>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</si>
  <si>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</si>
  <si>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</si>
  <si>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</si>
  <si>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</si>
  <si>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</si>
  <si>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</si>
  <si>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</si>
  <si>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</si>
  <si>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</si>
  <si>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</si>
  <si>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</si>
  <si>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</si>
  <si>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</si>
  <si>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</si>
  <si>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</si>
  <si>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</si>
  <si>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</si>
  <si>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</si>
  <si>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</si>
  <si>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</si>
  <si>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</si>
  <si>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</si>
  <si>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</si>
  <si>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</si>
  <si>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</si>
  <si>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</si>
  <si>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</si>
  <si>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</si>
  <si>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</si>
  <si>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</si>
  <si>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</si>
  <si>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</si>
  <si>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</si>
  <si>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</si>
  <si>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</si>
  <si>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</si>
  <si>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</si>
  <si>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</si>
  <si>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</si>
  <si>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</si>
  <si>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</si>
  <si>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</si>
  <si>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</si>
  <si>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</si>
  <si>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</si>
  <si>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</si>
  <si>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</si>
  <si>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</si>
  <si>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</si>
  <si>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</si>
  <si>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</si>
  <si>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</si>
  <si>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</si>
  <si>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</si>
  <si>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</si>
  <si>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</si>
  <si>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</si>
  <si>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</si>
  <si>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</si>
  <si>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</si>
  <si>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</si>
  <si>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</si>
  <si>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</si>
  <si>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</si>
  <si>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</si>
  <si>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</si>
  <si>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</si>
  <si>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</si>
  <si>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</si>
  <si>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</si>
  <si>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</si>
  <si>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</si>
  <si>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</si>
  <si>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</si>
  <si>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</si>
  <si>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</si>
  <si>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</si>
  <si>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</si>
  <si>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</si>
  <si>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</si>
  <si>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</si>
  <si>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</si>
  <si>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</si>
  <si>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</si>
  <si>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</si>
  <si>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</si>
  <si>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</si>
  <si>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</si>
  <si>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</si>
  <si>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</si>
  <si>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</si>
  <si>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</si>
  <si>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</si>
  <si>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</si>
  <si>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</si>
  <si>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</si>
  <si>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</si>
  <si>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</si>
  <si>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</si>
  <si>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</si>
  <si>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</si>
  <si>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</si>
  <si>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</si>
  <si>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</si>
  <si>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</si>
  <si>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</si>
  <si>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</si>
  <si>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</si>
  <si>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</si>
  <si>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</si>
  <si>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</si>
  <si>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</si>
  <si>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</si>
  <si>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</si>
  <si>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</si>
  <si>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</si>
  <si>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</si>
  <si>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</si>
  <si>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</si>
  <si>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</si>
  <si>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</si>
  <si>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</si>
  <si>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</si>
  <si>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</si>
  <si>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</si>
  <si>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</si>
  <si>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</si>
  <si>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</si>
  <si>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</si>
  <si>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</si>
  <si>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</si>
  <si>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</si>
  <si>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</si>
  <si>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</si>
  <si>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</si>
  <si>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</si>
  <si>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</si>
  <si>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</si>
  <si>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</si>
  <si>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</si>
  <si>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</si>
  <si>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</si>
  <si>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</si>
  <si>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</si>
  <si>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</si>
  <si>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</si>
  <si>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</si>
  <si>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</si>
  <si>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</si>
  <si>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</si>
  <si>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</si>
  <si>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</si>
  <si>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</si>
  <si>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</si>
  <si>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</si>
  <si>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</si>
  <si>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</si>
  <si>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</si>
  <si>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</si>
  <si>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</si>
  <si>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</si>
  <si>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</si>
  <si>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</si>
  <si>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</si>
  <si>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</si>
  <si>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</si>
  <si>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</si>
  <si>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</si>
  <si>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</si>
  <si>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</si>
  <si>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</si>
  <si>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</si>
  <si>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</si>
  <si>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</si>
  <si>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</si>
  <si>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</si>
  <si>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</si>
  <si>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</si>
  <si>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</si>
  <si>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</si>
  <si>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</si>
  <si>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</si>
  <si>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</si>
  <si>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</si>
  <si>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</si>
  <si>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</si>
  <si>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</si>
  <si>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</si>
  <si>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</si>
  <si>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</si>
  <si>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</si>
  <si>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</si>
  <si>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</si>
  <si>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</si>
  <si>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</si>
  <si>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</si>
  <si>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</si>
  <si>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</si>
  <si>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</si>
  <si>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</si>
  <si>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</si>
  <si>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</si>
  <si>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</si>
  <si>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</si>
  <si>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</si>
  <si>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</si>
  <si>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</si>
  <si>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</si>
  <si>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</si>
  <si>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</si>
  <si>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</si>
  <si>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</si>
  <si>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</si>
  <si>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</si>
  <si>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</si>
  <si>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</si>
  <si>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</si>
  <si>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</si>
  <si>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</si>
  <si>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</si>
  <si>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</si>
  <si>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</si>
  <si>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</si>
  <si>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</si>
  <si>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</si>
  <si>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</si>
  <si>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</si>
  <si>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</si>
  <si>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</si>
  <si>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</si>
  <si>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</si>
  <si>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</si>
  <si>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</si>
  <si>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</si>
  <si>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</si>
  <si>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</si>
  <si>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</si>
  <si>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</si>
  <si>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</si>
  <si>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</si>
  <si>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</si>
  <si>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</si>
  <si>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</si>
  <si>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</si>
  <si>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</si>
  <si>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</si>
  <si>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</si>
  <si>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</si>
  <si>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</si>
  <si>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</si>
  <si>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</si>
  <si>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</si>
  <si>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</si>
  <si>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</si>
  <si>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</si>
  <si>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</si>
  <si>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</si>
  <si>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</si>
  <si>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</si>
  <si>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</si>
  <si>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</si>
  <si>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</si>
  <si>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</si>
  <si>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</si>
  <si>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</si>
  <si>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</si>
  <si>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</si>
  <si>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</si>
  <si>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</si>
  <si>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</si>
  <si>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</si>
  <si>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</si>
  <si>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</si>
  <si>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</si>
  <si>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</si>
  <si>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</si>
  <si>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</si>
  <si>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</si>
  <si>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</si>
  <si>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</si>
  <si>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</si>
  <si>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</si>
  <si>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</si>
  <si>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</si>
  <si>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</si>
  <si>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</si>
  <si>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</si>
  <si>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</si>
  <si>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</si>
  <si>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</si>
  <si>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</si>
  <si>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</si>
  <si>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</si>
  <si>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</si>
  <si>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</si>
  <si>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</si>
  <si>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</si>
  <si>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</si>
  <si>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</si>
  <si>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</si>
  <si>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</si>
  <si>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</si>
  <si>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</si>
  <si>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</si>
  <si>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</si>
  <si>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</si>
  <si>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</si>
  <si>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</si>
  <si>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</si>
  <si>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</si>
  <si>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</si>
  <si>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</si>
  <si>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</si>
  <si>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</si>
  <si>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</si>
  <si>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</si>
  <si>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</si>
  <si>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</si>
  <si>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</si>
  <si>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</si>
  <si>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</si>
  <si>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</si>
  <si>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</si>
  <si>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</si>
  <si>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</si>
  <si>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</si>
  <si>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</si>
  <si>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</si>
  <si>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</si>
  <si>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</si>
  <si>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</si>
  <si>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</si>
  <si>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</si>
  <si>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</si>
  <si>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</si>
  <si>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</si>
  <si>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</si>
  <si>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</si>
  <si>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</si>
  <si>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</si>
  <si>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</si>
  <si>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</si>
  <si>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</si>
  <si>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</si>
  <si>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</si>
  <si>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</si>
  <si>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</si>
  <si>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</si>
  <si>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</si>
  <si>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</si>
  <si>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</si>
  <si>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</si>
  <si>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</si>
  <si>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</si>
  <si>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</si>
  <si>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</si>
  <si>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</si>
  <si>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</si>
  <si>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</si>
  <si>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</si>
  <si>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</si>
  <si>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</si>
  <si>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</si>
  <si>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</si>
  <si>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</si>
  <si>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</si>
  <si>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</si>
  <si>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</si>
  <si>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</si>
  <si>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</si>
  <si>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</si>
  <si>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</si>
  <si>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</si>
  <si>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</si>
  <si>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</si>
  <si>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</si>
  <si>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</si>
  <si>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</si>
  <si>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</si>
  <si>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</si>
  <si>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</si>
  <si>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</si>
  <si>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</si>
  <si>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</si>
  <si>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</si>
  <si>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</si>
  <si>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</si>
  <si>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</si>
  <si>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</si>
  <si>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</si>
  <si>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</si>
  <si>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</si>
  <si>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</si>
  <si>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</si>
  <si>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</si>
  <si>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</si>
  <si>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</si>
  <si>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</si>
  <si>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</si>
  <si>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</si>
  <si>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</si>
  <si>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</si>
  <si>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</si>
  <si>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</si>
  <si>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</si>
  <si>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</si>
  <si>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</si>
  <si>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</si>
  <si>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</si>
  <si>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</si>
  <si>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</si>
  <si>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</si>
  <si>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</si>
  <si>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</si>
  <si>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</si>
  <si>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</si>
  <si>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</si>
  <si>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</si>
  <si>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</si>
  <si>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</si>
  <si>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</si>
  <si>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</si>
  <si>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</si>
  <si>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</si>
  <si>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</si>
  <si>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</si>
  <si>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</si>
  <si>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</si>
  <si>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</si>
  <si>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</si>
  <si>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</si>
  <si>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</si>
  <si>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</si>
  <si>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</si>
  <si>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</si>
  <si>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</si>
  <si>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</si>
  <si>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</si>
  <si>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</si>
  <si>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</si>
  <si>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</si>
  <si>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</si>
  <si>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</si>
  <si>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</si>
  <si>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</si>
  <si>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</si>
  <si>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</si>
  <si>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</si>
  <si>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</si>
  <si>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</si>
  <si>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</si>
  <si>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</si>
  <si>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</si>
  <si>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</si>
  <si>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</si>
  <si>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</si>
  <si>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</si>
  <si>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</si>
  <si>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</si>
  <si>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</si>
  <si>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</si>
  <si>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</si>
  <si>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</si>
  <si>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</si>
  <si>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</si>
  <si>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</si>
  <si>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</si>
  <si>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</si>
  <si>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</si>
  <si>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</si>
  <si>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</si>
  <si>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</si>
  <si>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</si>
  <si>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</si>
  <si>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</si>
  <si>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</si>
  <si>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</si>
  <si>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</si>
  <si>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</si>
  <si>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</si>
  <si>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</si>
  <si>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</si>
  <si>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</si>
  <si>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</si>
  <si>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</si>
  <si>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</si>
  <si>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</si>
  <si>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</si>
  <si>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</si>
  <si>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</si>
  <si>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</si>
  <si>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</si>
  <si>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</si>
  <si>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</si>
  <si>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</si>
  <si>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</si>
  <si>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</si>
  <si>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</si>
  <si>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</si>
  <si>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</si>
  <si>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</si>
  <si>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</si>
  <si>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</si>
  <si>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</si>
  <si>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</si>
  <si>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</si>
  <si>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</si>
  <si>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</si>
  <si>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</si>
  <si>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</si>
  <si>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</si>
  <si>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</si>
  <si>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</si>
  <si>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</si>
  <si>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</si>
  <si>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</si>
  <si>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</si>
  <si>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</si>
  <si>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</si>
  <si>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</si>
  <si>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</si>
  <si>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</si>
  <si>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</si>
  <si>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</si>
  <si>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</si>
  <si>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</si>
  <si>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</si>
  <si>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</si>
  <si>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</si>
  <si>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</si>
  <si>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</si>
  <si>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</si>
  <si>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</si>
  <si>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</si>
  <si>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</si>
  <si>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</si>
  <si>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</si>
  <si>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</si>
  <si>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</si>
  <si>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</si>
  <si>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</si>
  <si>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</si>
  <si>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</si>
  <si>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</si>
  <si>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</si>
  <si>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</si>
  <si>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</si>
  <si>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</si>
  <si>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</si>
  <si>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</si>
  <si>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</si>
  <si>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</si>
  <si>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</si>
  <si>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</si>
  <si>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</si>
  <si>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</si>
  <si>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</si>
  <si>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</si>
  <si>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</si>
  <si>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</si>
  <si>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</si>
  <si>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</si>
  <si>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</si>
  <si>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</si>
  <si>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</si>
  <si>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</si>
  <si>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</si>
  <si>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</si>
  <si>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</si>
  <si>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</si>
  <si>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</si>
  <si>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</si>
  <si>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</si>
  <si>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</si>
  <si>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</si>
  <si>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</si>
  <si>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</si>
  <si>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</si>
  <si>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</si>
  <si>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</si>
  <si>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</si>
  <si>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</si>
  <si>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</si>
  <si>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</si>
  <si>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</si>
  <si>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</si>
  <si>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</si>
  <si>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</si>
  <si>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</si>
  <si>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</si>
  <si>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</si>
  <si>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</si>
  <si>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</si>
  <si>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</si>
  <si>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</si>
  <si>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</si>
  <si>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</si>
  <si>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</si>
  <si>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</si>
  <si>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</si>
  <si>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</si>
  <si>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</si>
  <si>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</si>
  <si>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</si>
  <si>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</si>
  <si>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</si>
  <si>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</si>
  <si>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</si>
  <si>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</si>
  <si>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</si>
  <si>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</si>
  <si>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</si>
  <si>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</si>
  <si>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</si>
  <si>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</si>
  <si>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</si>
  <si>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</si>
  <si>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</si>
  <si>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</si>
  <si>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</si>
  <si>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</si>
  <si>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</si>
  <si>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</si>
  <si>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</si>
  <si>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</si>
  <si>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</si>
  <si>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</si>
  <si>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</si>
  <si>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</si>
  <si>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</si>
  <si>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</si>
  <si>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</si>
  <si>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</si>
  <si>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</si>
  <si>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</si>
  <si>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</si>
  <si>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</si>
  <si>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</si>
  <si>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</si>
  <si>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</si>
  <si>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</si>
  <si>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</si>
  <si>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</si>
  <si>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</si>
  <si>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</si>
  <si>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</si>
  <si>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</si>
  <si>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</si>
  <si>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</si>
  <si>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</si>
  <si>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</si>
  <si>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</si>
  <si>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</si>
  <si>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</si>
  <si>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</si>
  <si>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</si>
  <si>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</si>
  <si>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</si>
  <si>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</si>
  <si>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</si>
  <si>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</si>
  <si>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</si>
  <si>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</si>
  <si>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</si>
  <si>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</si>
  <si>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</si>
  <si>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</si>
  <si>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</si>
  <si>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</si>
  <si>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</si>
  <si>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</si>
  <si>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</si>
  <si>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</si>
  <si>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</si>
  <si>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</si>
  <si>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</si>
  <si>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</si>
  <si>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</si>
  <si>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</si>
  <si>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</si>
  <si>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</si>
  <si>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</si>
  <si>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</si>
  <si>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</si>
  <si>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</si>
  <si>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</si>
  <si>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</si>
  <si>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</si>
  <si>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</si>
  <si>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</si>
  <si>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</si>
  <si>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</si>
  <si>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</si>
  <si>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</si>
  <si>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</si>
  <si>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</si>
  <si>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</si>
  <si>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</si>
  <si>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</si>
  <si>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</si>
  <si>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</si>
  <si>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</si>
  <si>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</si>
  <si>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</si>
  <si>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</si>
  <si>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</si>
  <si>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</si>
  <si>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</si>
  <si>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</si>
  <si>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</si>
  <si>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</si>
  <si>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</si>
  <si>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</si>
  <si>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</si>
  <si>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</si>
  <si>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</si>
  <si>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</si>
  <si>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</si>
  <si>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</si>
  <si>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</si>
  <si>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</si>
  <si>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</si>
  <si>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</si>
  <si>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</si>
  <si>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</si>
  <si>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</si>
  <si>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</si>
  <si>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</si>
  <si>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</si>
  <si>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</si>
  <si>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</si>
  <si>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</si>
  <si>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</si>
  <si>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</si>
  <si>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</si>
  <si>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</si>
  <si>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</si>
  <si>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</si>
  <si>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</si>
  <si>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</si>
  <si>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</si>
  <si>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</si>
  <si>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</si>
  <si>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</si>
  <si>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</si>
  <si>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</si>
  <si>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</si>
  <si>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</si>
  <si>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</si>
  <si>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</si>
  <si>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</si>
  <si>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</si>
  <si>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</si>
  <si>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</si>
  <si>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</si>
  <si>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</si>
  <si>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</si>
  <si>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</si>
  <si>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</si>
  <si>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</si>
  <si>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</si>
  <si>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</si>
  <si>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</si>
  <si>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</si>
  <si>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</si>
  <si>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</si>
  <si>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</si>
  <si>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</si>
  <si>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</si>
  <si>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</si>
  <si>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</si>
  <si>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</si>
  <si>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</si>
  <si>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</si>
  <si>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</si>
  <si>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</si>
  <si>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</si>
  <si>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</si>
  <si>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</si>
  <si>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</si>
  <si>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</si>
  <si>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</si>
  <si>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</si>
  <si>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</si>
  <si>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</si>
  <si>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</si>
  <si>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</si>
  <si>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</si>
  <si>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</si>
  <si>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</si>
  <si>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</si>
  <si>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</si>
  <si>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</si>
  <si>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</si>
  <si>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</si>
  <si>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</si>
  <si>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</si>
  <si>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</si>
  <si>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</si>
  <si>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</si>
  <si>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</si>
  <si>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</si>
  <si>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</si>
  <si>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</si>
  <si>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</si>
  <si>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</si>
  <si>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</si>
  <si>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</si>
  <si>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</si>
  <si>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</si>
  <si>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</si>
  <si>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</si>
  <si>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</si>
  <si>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</si>
  <si>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</si>
  <si>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</si>
  <si>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</si>
  <si>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</si>
  <si>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</si>
  <si>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</si>
  <si>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</si>
  <si>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</si>
  <si>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</si>
  <si>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</si>
  <si>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</si>
  <si>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</si>
  <si>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</si>
  <si>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</si>
  <si>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</si>
  <si>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</si>
  <si>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</si>
  <si>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</si>
  <si>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</si>
  <si>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</si>
  <si>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</si>
  <si>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</si>
  <si>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</si>
  <si>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</si>
  <si>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</si>
  <si>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</si>
  <si>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</si>
  <si>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</si>
  <si>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</si>
  <si>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</si>
  <si>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</si>
  <si>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</si>
  <si>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</si>
  <si>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</si>
  <si>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</si>
  <si>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</si>
  <si>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</si>
  <si>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</si>
  <si>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</si>
  <si>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</si>
  <si>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</si>
  <si>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</si>
  <si>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</si>
  <si>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</si>
  <si>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</si>
  <si>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</si>
  <si>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</si>
  <si>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</si>
  <si>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</si>
  <si>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</si>
  <si>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</si>
  <si>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</si>
  <si>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</si>
  <si>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</si>
  <si>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</si>
  <si>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</si>
  <si>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</si>
  <si>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</si>
  <si>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</si>
  <si>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</si>
  <si>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</si>
  <si>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</si>
  <si>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</si>
  <si>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</si>
  <si>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</si>
  <si>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</si>
  <si>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</si>
  <si>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</si>
  <si>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</si>
  <si>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</si>
  <si>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</si>
  <si>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</si>
  <si>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</si>
  <si>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</si>
  <si>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</si>
  <si>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</si>
  <si>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</si>
  <si>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</si>
  <si>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</si>
  <si>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</si>
  <si>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</si>
  <si>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</si>
  <si>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</si>
  <si>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</si>
  <si>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</si>
  <si>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</si>
  <si>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</si>
  <si>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</si>
  <si>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</si>
  <si>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</si>
  <si>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</si>
  <si>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</si>
  <si>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</si>
  <si>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</si>
  <si>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</si>
  <si>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</si>
  <si>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</si>
  <si>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</si>
  <si>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</si>
  <si>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</si>
  <si>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</si>
  <si>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</si>
  <si>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</si>
  <si>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</si>
  <si>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</si>
  <si>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</si>
  <si>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</si>
  <si>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</si>
  <si>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</si>
  <si>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</si>
  <si>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</si>
  <si>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</si>
  <si>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</si>
  <si>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</si>
  <si>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</si>
  <si>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</si>
  <si>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</si>
  <si>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</si>
  <si>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</si>
  <si>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</si>
  <si>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</si>
  <si>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</si>
  <si>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</si>
  <si>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</si>
  <si>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</si>
  <si>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</si>
  <si>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</si>
  <si>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</si>
  <si>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</si>
  <si>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</si>
  <si>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</si>
  <si>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</si>
  <si>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</si>
  <si>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</si>
  <si>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</si>
  <si>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</si>
  <si>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</si>
  <si>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</si>
  <si>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</si>
  <si>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</si>
  <si>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</si>
  <si>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</si>
  <si>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</si>
  <si>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</si>
  <si>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</si>
  <si>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</si>
  <si>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</si>
  <si>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</si>
  <si>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</si>
  <si>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</si>
  <si>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</si>
  <si>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</si>
  <si>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</si>
  <si>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</si>
  <si>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</si>
  <si>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</si>
  <si>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</si>
  <si>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</si>
  <si>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</si>
  <si>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</si>
  <si>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</si>
  <si>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</si>
  <si>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</si>
  <si>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</si>
  <si>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</si>
  <si>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</si>
  <si>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</si>
  <si>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</si>
  <si>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</si>
  <si>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</si>
  <si>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</si>
  <si>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</si>
  <si>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</si>
  <si>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</si>
  <si>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</si>
  <si>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</si>
  <si>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</si>
  <si>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</si>
  <si>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</si>
  <si>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</si>
  <si>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</si>
  <si>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</si>
  <si>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</si>
  <si>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</si>
  <si>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</si>
  <si>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</si>
  <si>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</si>
  <si>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</si>
  <si>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</si>
  <si>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</si>
  <si>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</si>
  <si>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</si>
  <si>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</si>
  <si>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</si>
  <si>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</si>
  <si>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</si>
  <si>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</si>
  <si>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</si>
  <si>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</si>
  <si>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</si>
  <si>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</si>
  <si>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</si>
  <si>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</si>
  <si>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</si>
  <si>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</si>
  <si>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</si>
  <si>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</si>
  <si>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</si>
  <si>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</si>
  <si>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</si>
  <si>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</si>
  <si>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</si>
  <si>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</si>
  <si>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</si>
  <si>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</si>
  <si>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</si>
  <si>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</si>
  <si>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</si>
  <si>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</si>
  <si>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</si>
  <si>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</si>
  <si>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</si>
  <si>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</si>
  <si>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</si>
  <si>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</si>
  <si>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</si>
  <si>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</si>
  <si>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</si>
  <si>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</si>
  <si>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</si>
  <si>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</si>
  <si>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</si>
  <si>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</si>
  <si>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</si>
  <si>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</si>
  <si>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</si>
  <si>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</si>
  <si>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</si>
  <si>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</si>
  <si>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</si>
  <si>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</si>
  <si>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</si>
  <si>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</si>
  <si>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</si>
  <si>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</si>
  <si>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</si>
  <si>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</si>
  <si>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</si>
  <si>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</si>
  <si>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</si>
  <si>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</si>
  <si>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</si>
  <si>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</si>
  <si>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</si>
  <si>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</si>
  <si>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</si>
  <si>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</si>
  <si>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</si>
  <si>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</si>
  <si>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</si>
  <si>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</si>
  <si>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</si>
  <si>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</si>
  <si>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</si>
  <si>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</si>
  <si>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</si>
  <si>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</si>
  <si>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</si>
  <si>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</si>
  <si>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</si>
  <si>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</si>
  <si>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</si>
  <si>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</si>
  <si>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</si>
  <si>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</si>
  <si>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</si>
  <si>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</si>
  <si>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</si>
  <si>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</si>
  <si>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</si>
  <si>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</si>
  <si>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</si>
  <si>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</si>
  <si>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</si>
  <si>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</si>
  <si>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</si>
  <si>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</si>
  <si>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</si>
  <si>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</si>
  <si>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</si>
  <si>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</si>
  <si>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</si>
  <si>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</si>
  <si>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</si>
  <si>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</si>
  <si>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</si>
  <si>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</si>
  <si>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</si>
  <si>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</si>
  <si>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</si>
  <si>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</si>
  <si>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</si>
  <si>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</si>
  <si>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</si>
  <si>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</si>
  <si>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</si>
  <si>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</si>
  <si>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</si>
  <si>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</si>
  <si>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</si>
  <si>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</si>
  <si>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</si>
  <si>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</si>
  <si>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</si>
  <si>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</si>
  <si>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</si>
  <si>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</si>
  <si>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</si>
  <si>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</si>
  <si>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</si>
  <si>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</si>
  <si>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</si>
  <si>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</si>
  <si>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</si>
  <si>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</si>
  <si>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</si>
  <si>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</si>
  <si>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</si>
  <si>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</si>
  <si>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</si>
  <si>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</si>
  <si>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</si>
  <si>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</si>
  <si>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</si>
  <si>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</si>
  <si>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</si>
  <si>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</si>
  <si>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</si>
  <si>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</si>
  <si>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</si>
  <si>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</si>
  <si>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</si>
  <si>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</si>
  <si>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</si>
  <si>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</si>
  <si>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</si>
  <si>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</si>
  <si>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</si>
  <si>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</si>
  <si>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</si>
  <si>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</si>
  <si>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</si>
  <si>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</si>
  <si>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</si>
  <si>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</si>
  <si>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</si>
  <si>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</si>
  <si>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</si>
  <si>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</si>
  <si>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</si>
  <si>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</si>
  <si>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</si>
  <si>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</si>
  <si>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</si>
  <si>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</si>
  <si>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</si>
  <si>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</si>
  <si>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</si>
  <si>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</si>
  <si>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</si>
  <si>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</si>
  <si>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</si>
  <si>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</si>
  <si>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</si>
  <si>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</si>
  <si>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</si>
  <si>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</si>
  <si>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</si>
  <si>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</si>
  <si>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</si>
  <si>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</si>
  <si>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</si>
  <si>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</si>
  <si>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</si>
  <si>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</si>
  <si>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</si>
  <si>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</si>
  <si>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</si>
  <si>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</si>
  <si>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</si>
  <si>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</si>
  <si>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</si>
  <si>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</si>
  <si>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</si>
  <si>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</si>
  <si>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</si>
  <si>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</si>
  <si>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</si>
  <si>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</si>
  <si>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</si>
  <si>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</si>
  <si>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</si>
  <si>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</si>
  <si>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</si>
  <si>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</si>
  <si>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</si>
  <si>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</si>
  <si>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</si>
  <si>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</si>
  <si>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</si>
  <si>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</si>
  <si>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</si>
  <si>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</si>
  <si>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</si>
  <si>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</si>
  <si>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</si>
  <si>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</si>
  <si>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</si>
  <si>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</si>
  <si>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</si>
  <si>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</si>
  <si>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</si>
  <si>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</si>
  <si>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</si>
  <si>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</si>
  <si>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</si>
  <si>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</si>
  <si>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</si>
  <si>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</si>
  <si>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</si>
  <si>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</si>
  <si>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</si>
  <si>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</si>
  <si>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</si>
  <si>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</si>
  <si>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</si>
  <si>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</si>
  <si>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</si>
  <si>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</si>
  <si>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</si>
  <si>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</si>
  <si>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</si>
  <si>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</si>
  <si>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</si>
  <si>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</si>
  <si>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</si>
  <si>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</si>
  <si>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</si>
  <si>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</si>
  <si>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</si>
  <si>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</si>
  <si>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</si>
  <si>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</si>
  <si>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</si>
  <si>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</si>
  <si>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</si>
  <si>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</si>
  <si>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</si>
  <si>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</si>
  <si>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</si>
  <si>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</si>
  <si>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</si>
  <si>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</si>
  <si>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</si>
  <si>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</si>
  <si>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</si>
  <si>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</si>
  <si>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</si>
  <si>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</si>
  <si>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</si>
  <si>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</si>
  <si>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</si>
  <si>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</si>
  <si>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</si>
  <si>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</si>
  <si>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</si>
  <si>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</si>
  <si>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</si>
  <si>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</si>
  <si>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</si>
  <si>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</si>
  <si>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</si>
  <si>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</si>
  <si>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</si>
  <si>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</si>
  <si>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</si>
  <si>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</si>
  <si>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</si>
  <si>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</si>
  <si>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</si>
  <si>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</si>
  <si>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</si>
  <si>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</si>
  <si>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</si>
  <si>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</si>
  <si>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</si>
  <si>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</si>
  <si>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</si>
  <si>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</si>
  <si>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</si>
  <si>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</si>
  <si>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</si>
  <si>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</si>
  <si>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</si>
  <si>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</si>
  <si>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</si>
  <si>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</si>
  <si>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</si>
  <si>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</si>
  <si>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</si>
  <si>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</si>
  <si>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</si>
  <si>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</si>
  <si>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</si>
  <si>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</si>
  <si>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</si>
  <si>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</si>
  <si>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</si>
  <si>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</si>
  <si>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</si>
  <si>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</si>
  <si>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</si>
  <si>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</si>
  <si>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</si>
  <si>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</si>
  <si>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</si>
  <si>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</si>
  <si>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</si>
  <si>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</si>
  <si>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</si>
  <si>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</si>
  <si>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</si>
  <si>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</si>
  <si>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</si>
  <si>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</si>
  <si>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</si>
  <si>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</si>
  <si>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</si>
  <si>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</si>
  <si>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</si>
  <si>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</si>
  <si>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</si>
  <si>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</si>
  <si>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</si>
  <si>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</si>
  <si>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</si>
  <si>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</si>
  <si>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</si>
  <si>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</si>
  <si>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</si>
  <si>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</si>
  <si>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</si>
  <si>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</si>
  <si>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</si>
  <si>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</si>
  <si>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</si>
  <si>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</si>
  <si>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</si>
  <si>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</si>
  <si>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</si>
  <si>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</si>
  <si>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</si>
  <si>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</si>
  <si>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</si>
  <si>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</si>
  <si>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</si>
  <si>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</si>
  <si>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</si>
  <si>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</si>
  <si>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</si>
  <si>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</si>
  <si>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</si>
  <si>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</si>
  <si>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</si>
  <si>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</si>
  <si>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</si>
  <si>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</si>
  <si>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</si>
  <si>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</si>
  <si>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</si>
  <si>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</si>
  <si>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</si>
  <si>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</si>
  <si>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</si>
  <si>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</si>
  <si>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</si>
  <si>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</si>
  <si>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</si>
  <si>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</si>
  <si>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</si>
  <si>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</si>
  <si>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</si>
  <si>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</si>
  <si>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</si>
  <si>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</si>
  <si>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</si>
  <si>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</si>
  <si>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</si>
  <si>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</si>
  <si>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</si>
  <si>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</si>
  <si>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</si>
  <si>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</si>
  <si>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</si>
  <si>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</si>
  <si>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</si>
  <si>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</si>
  <si>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</si>
  <si>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</si>
  <si>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</si>
  <si>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</si>
  <si>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</si>
  <si>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</si>
  <si>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</si>
  <si>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</si>
  <si>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</si>
  <si>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</si>
  <si>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</si>
  <si>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</si>
  <si>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</si>
  <si>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</si>
  <si>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</si>
  <si>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</si>
  <si>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</si>
  <si>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</si>
  <si>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</si>
  <si>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</si>
  <si>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</si>
  <si>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</si>
  <si>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</si>
  <si>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</si>
  <si>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</si>
  <si>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</si>
  <si>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</si>
  <si>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</si>
  <si>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</si>
  <si>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</si>
  <si>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</si>
  <si>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</si>
  <si>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</si>
  <si>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</si>
  <si>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</si>
  <si>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</si>
  <si>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</si>
  <si>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</si>
  <si>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</si>
  <si>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</si>
  <si>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</si>
  <si>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</si>
  <si>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</si>
  <si>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</si>
  <si>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</si>
  <si>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</si>
  <si>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</si>
  <si>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</si>
  <si>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</si>
  <si>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</si>
  <si>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</si>
  <si>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</si>
  <si>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</si>
  <si>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</si>
  <si>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</si>
  <si>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</si>
  <si>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</si>
  <si>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</si>
  <si>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</si>
  <si>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</si>
  <si>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</si>
  <si>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</si>
  <si>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</si>
  <si>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</si>
  <si>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</si>
  <si>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</si>
  <si>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</si>
  <si>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</si>
  <si>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</si>
  <si>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</si>
  <si>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</si>
  <si>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</si>
  <si>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</si>
  <si>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</si>
  <si>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</si>
  <si>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</si>
  <si>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</si>
  <si>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</si>
  <si>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</si>
  <si>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</si>
  <si>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</si>
  <si>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</si>
  <si>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</si>
  <si>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</si>
  <si>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</si>
  <si>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</si>
  <si>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</si>
  <si>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</si>
  <si>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</si>
  <si>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</si>
  <si>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</si>
  <si>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</si>
  <si>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</si>
  <si>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</si>
  <si>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</si>
  <si>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</si>
  <si>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</si>
  <si>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</si>
  <si>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</si>
  <si>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</si>
  <si>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</si>
  <si>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</si>
  <si>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</si>
  <si>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</si>
  <si>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</si>
  <si>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</si>
  <si>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</si>
  <si>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</si>
  <si>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</si>
  <si>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</si>
  <si>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</si>
  <si>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</si>
  <si>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</si>
  <si>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</si>
  <si>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</si>
  <si>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</si>
  <si>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</si>
  <si>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</si>
  <si>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</si>
  <si>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</si>
  <si>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</si>
  <si>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</si>
  <si>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</si>
  <si>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</si>
  <si>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</si>
  <si>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</si>
  <si>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</si>
  <si>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</si>
  <si>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</si>
  <si>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</si>
  <si>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</si>
  <si>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</si>
  <si>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</si>
  <si>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</si>
  <si>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</si>
  <si>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</si>
  <si>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</si>
  <si>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</si>
  <si>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</si>
  <si>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</si>
  <si>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</si>
  <si>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</si>
  <si>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</si>
  <si>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</si>
  <si>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</si>
  <si>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</si>
  <si>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</si>
  <si>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</si>
  <si>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</si>
  <si>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</si>
  <si>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</si>
  <si>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</si>
  <si>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</si>
  <si>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</si>
  <si>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</si>
  <si>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</si>
  <si>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</si>
  <si>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</si>
  <si>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</si>
  <si>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</si>
  <si>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</si>
  <si>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</si>
  <si>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</si>
  <si>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</si>
  <si>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</si>
  <si>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</si>
  <si>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</si>
  <si>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</si>
  <si>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</si>
  <si>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</si>
  <si>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</si>
  <si>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</si>
  <si>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</si>
  <si>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</si>
  <si>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</si>
  <si>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</si>
  <si>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</si>
  <si>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</si>
  <si>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</si>
  <si>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</si>
  <si>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</si>
  <si>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</si>
  <si>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</si>
  <si>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</si>
  <si>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</si>
  <si>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</si>
  <si>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</si>
  <si>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</si>
  <si>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</si>
  <si>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</si>
  <si>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</si>
  <si>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</si>
  <si>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</si>
  <si>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</si>
  <si>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</si>
  <si>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</si>
  <si>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</si>
  <si>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</si>
  <si>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</si>
  <si>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</si>
  <si>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</si>
  <si>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</si>
  <si>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</si>
  <si>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</si>
  <si>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</si>
  <si>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</si>
  <si>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</si>
  <si>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</si>
  <si>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</si>
  <si>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</si>
  <si>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</si>
  <si>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</si>
  <si>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</si>
  <si>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</si>
  <si>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</si>
  <si>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</si>
  <si>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</si>
  <si>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</si>
  <si>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</si>
  <si>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</si>
  <si>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</si>
  <si>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</si>
  <si>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</si>
  <si>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</si>
  <si>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</si>
  <si>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</si>
  <si>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</si>
  <si>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</si>
  <si>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</si>
  <si>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</si>
  <si>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</si>
  <si>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</si>
  <si>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</si>
  <si>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</si>
  <si>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</si>
  <si>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</si>
  <si>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</si>
  <si>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</si>
  <si>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</si>
  <si>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</si>
  <si>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</si>
  <si>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</si>
  <si>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</si>
  <si>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</si>
  <si>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</si>
  <si>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</si>
  <si>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</si>
  <si>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</si>
  <si>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</si>
  <si>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</si>
  <si>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</si>
  <si>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</si>
  <si>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</si>
  <si>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</si>
  <si>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</si>
  <si>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</si>
  <si>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</si>
  <si>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</si>
  <si>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</si>
  <si>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</si>
  <si>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</si>
  <si>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</si>
  <si>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</si>
  <si>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</si>
  <si>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</si>
  <si>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</si>
  <si>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</si>
  <si>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</si>
  <si>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</si>
  <si>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</si>
  <si>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</si>
  <si>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</si>
  <si>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</si>
  <si>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</si>
  <si>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</si>
  <si>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</si>
  <si>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</si>
  <si>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</si>
  <si>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</si>
  <si>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</si>
  <si>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</si>
  <si>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</si>
  <si>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</si>
  <si>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</si>
  <si>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</si>
  <si>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</si>
  <si>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</si>
  <si>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</si>
  <si>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</si>
  <si>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</si>
  <si>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</si>
  <si>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</si>
  <si>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</si>
  <si>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</si>
  <si>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</si>
  <si>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</si>
  <si>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</si>
  <si>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</si>
  <si>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</si>
  <si>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</si>
  <si>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</si>
  <si>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</si>
  <si>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</si>
  <si>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</si>
  <si>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</si>
  <si>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</si>
  <si>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</si>
  <si>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</si>
  <si>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</si>
  <si>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</si>
  <si>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</si>
  <si>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</si>
  <si>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</si>
  <si>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</si>
  <si>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</si>
  <si>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</si>
  <si>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</si>
  <si>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</si>
  <si>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</si>
  <si>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</si>
  <si>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</si>
  <si>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</si>
  <si>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</si>
  <si>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</si>
  <si>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</si>
  <si>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</si>
  <si>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</si>
  <si>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</si>
  <si>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</si>
  <si>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</si>
  <si>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</si>
  <si>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</si>
  <si>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</si>
  <si>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</si>
  <si>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</si>
  <si>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</si>
  <si>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</si>
  <si>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</si>
  <si>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</si>
  <si>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</si>
  <si>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</si>
  <si>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</si>
  <si>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</si>
  <si>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</si>
  <si>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</si>
  <si>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</si>
  <si>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</si>
  <si>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</si>
  <si>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</si>
  <si>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</si>
  <si>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</si>
  <si>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</si>
  <si>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</si>
  <si>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</si>
  <si>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</si>
  <si>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</si>
  <si>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</si>
  <si>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</si>
  <si>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</si>
  <si>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</si>
  <si>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</si>
  <si>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</si>
  <si>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</si>
  <si>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</si>
  <si>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</si>
  <si>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</si>
  <si>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</si>
  <si>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</si>
  <si>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</si>
  <si>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</si>
  <si>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</si>
  <si>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</si>
  <si>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</si>
  <si>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</si>
  <si>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</si>
  <si>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</si>
  <si>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</si>
  <si>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</si>
  <si>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</si>
  <si>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</si>
  <si>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</si>
  <si>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</si>
  <si>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</si>
  <si>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</si>
  <si>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</si>
  <si>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</si>
  <si>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</si>
  <si>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</si>
  <si>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</si>
  <si>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</si>
  <si>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</si>
  <si>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</si>
  <si>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</si>
  <si>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</si>
  <si>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</si>
  <si>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</si>
  <si>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</si>
  <si>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</si>
  <si>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</si>
  <si>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</si>
  <si>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</si>
  <si>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</si>
  <si>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</si>
  <si>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</si>
  <si>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</si>
  <si>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</si>
  <si>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</si>
  <si>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</si>
  <si>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</si>
  <si>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</si>
  <si>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</si>
  <si>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</si>
  <si>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</si>
  <si>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</si>
  <si>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</si>
  <si>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</si>
  <si>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</si>
  <si>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</si>
  <si>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</si>
  <si>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</si>
  <si>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</si>
  <si>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</si>
  <si>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</si>
  <si>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</si>
  <si>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</si>
  <si>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</si>
  <si>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</si>
  <si>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</si>
  <si>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</si>
  <si>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</si>
  <si>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</si>
  <si>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</si>
  <si>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</si>
  <si>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</si>
  <si>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</si>
  <si>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</si>
  <si>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</si>
  <si>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</si>
  <si>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</si>
  <si>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</si>
  <si>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</si>
  <si>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</si>
  <si>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</si>
  <si>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</si>
  <si>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</si>
  <si>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</si>
  <si>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</si>
  <si>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</si>
  <si>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</si>
  <si>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</si>
  <si>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</si>
  <si>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</si>
  <si>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</si>
  <si>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</si>
  <si>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</si>
  <si>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</si>
  <si>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</si>
  <si>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</si>
  <si>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</si>
  <si>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</si>
  <si>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</si>
  <si>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</si>
  <si>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</si>
  <si>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</si>
  <si>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</si>
  <si>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</si>
  <si>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</si>
  <si>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</si>
  <si>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</si>
  <si>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</si>
  <si>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</si>
  <si>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</si>
  <si>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</si>
  <si>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</si>
  <si>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</si>
  <si>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</si>
  <si>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</si>
  <si>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</si>
  <si>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</si>
  <si>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</si>
  <si>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</si>
  <si>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</si>
  <si>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</si>
  <si>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</si>
  <si>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</si>
  <si>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</si>
  <si>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</si>
  <si>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</si>
  <si>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</si>
  <si>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</si>
  <si>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</si>
  <si>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</si>
  <si>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</si>
  <si>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</si>
  <si>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</si>
  <si>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</si>
  <si>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</si>
  <si>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</si>
  <si>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</si>
  <si>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</si>
  <si>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</si>
  <si>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</si>
  <si>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</si>
  <si>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</si>
  <si>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</si>
  <si>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</si>
  <si>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</si>
  <si>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</si>
  <si>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</si>
  <si>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</si>
  <si>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</si>
  <si>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</si>
  <si>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</si>
  <si>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</si>
  <si>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</si>
  <si>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</si>
  <si>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</si>
  <si>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</si>
  <si>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</si>
  <si>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</si>
  <si>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</si>
  <si>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</si>
  <si>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</si>
  <si>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</si>
  <si>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</si>
  <si>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</si>
  <si>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</si>
  <si>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</si>
  <si>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</si>
  <si>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</si>
  <si>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</si>
  <si>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</si>
  <si>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</si>
  <si>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</si>
  <si>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</si>
  <si>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</si>
  <si>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</si>
  <si>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</si>
  <si>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</si>
  <si>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</si>
  <si>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</si>
  <si>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</si>
  <si>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</si>
  <si>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</si>
  <si>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</si>
  <si>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</si>
  <si>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</si>
  <si>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</si>
  <si>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</si>
  <si>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</si>
  <si>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</si>
  <si>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</si>
  <si>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</si>
  <si>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</si>
  <si>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</si>
  <si>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</si>
  <si>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</si>
  <si>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</si>
  <si>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</si>
  <si>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</si>
  <si>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</si>
  <si>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</si>
  <si>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</si>
  <si>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</si>
  <si>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</si>
  <si>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</si>
  <si>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</si>
  <si>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</si>
  <si>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</si>
  <si>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</si>
  <si>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</si>
  <si>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</si>
  <si>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</si>
  <si>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</si>
  <si>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</si>
  <si>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</si>
  <si>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</si>
  <si>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</si>
  <si>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</si>
  <si>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</si>
  <si>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</si>
  <si>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</si>
  <si>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</si>
  <si>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</si>
  <si>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</si>
  <si>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</si>
  <si>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</si>
  <si>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</si>
  <si>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</si>
  <si>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</si>
  <si>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</si>
  <si>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</si>
  <si>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</si>
  <si>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</si>
  <si>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</si>
  <si>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</si>
  <si>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</si>
  <si>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</si>
  <si>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</si>
  <si>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</si>
  <si>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</si>
  <si>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</si>
  <si>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</si>
  <si>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</si>
  <si>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</si>
  <si>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</si>
  <si>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</si>
  <si>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</si>
  <si>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</si>
  <si>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</si>
  <si>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</si>
  <si>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</si>
  <si>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</si>
  <si>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</si>
  <si>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</si>
  <si>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</si>
  <si>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</si>
  <si>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</si>
  <si>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</si>
  <si>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</si>
  <si>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</si>
  <si>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</si>
  <si>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</si>
  <si>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</si>
  <si>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</si>
  <si>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</si>
  <si>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</si>
  <si>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</si>
  <si>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</si>
  <si>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</si>
  <si>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</si>
  <si>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</si>
  <si>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</si>
  <si>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</si>
  <si>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</si>
  <si>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</si>
  <si>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</si>
  <si>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</si>
  <si>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</si>
  <si>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</si>
  <si>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</si>
  <si>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</si>
  <si>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</si>
  <si>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</si>
  <si>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</si>
  <si>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</si>
  <si>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</si>
  <si>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</si>
  <si>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</si>
  <si>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</si>
  <si>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</si>
  <si>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</si>
  <si>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</si>
  <si>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</si>
  <si>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</si>
  <si>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</si>
  <si>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</si>
  <si>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</si>
  <si>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</si>
  <si>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</si>
  <si>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</si>
  <si>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</si>
  <si>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</si>
  <si>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</si>
  <si>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</si>
  <si>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</si>
  <si>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</si>
  <si>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</si>
  <si>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</si>
  <si>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</si>
  <si>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</si>
  <si>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</si>
  <si>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</si>
  <si>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</si>
  <si>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</si>
  <si>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</si>
  <si>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</si>
  <si>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</si>
  <si>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</si>
  <si>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</si>
  <si>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</si>
  <si>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</si>
  <si>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</si>
  <si>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</si>
  <si>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</si>
  <si>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</si>
  <si>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</si>
  <si>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</si>
  <si>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</si>
  <si>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</si>
  <si>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</si>
  <si>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</si>
  <si>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</si>
  <si>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</si>
  <si>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</si>
  <si>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</si>
  <si>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</si>
  <si>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</si>
  <si>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</si>
  <si>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</si>
  <si>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</si>
  <si>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</si>
  <si>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</si>
  <si>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</si>
  <si>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</si>
  <si>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</si>
  <si>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</si>
  <si>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</si>
  <si>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</si>
  <si>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</si>
  <si>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</si>
  <si>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</si>
  <si>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</si>
  <si>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</si>
  <si>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</si>
  <si>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</si>
  <si>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</si>
  <si>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</si>
  <si>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</si>
  <si>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</si>
  <si>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</si>
  <si>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</si>
  <si>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</si>
  <si>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</si>
  <si>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</si>
  <si>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</si>
  <si>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</si>
  <si>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</si>
  <si>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</si>
  <si>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</si>
  <si>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</si>
  <si>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</si>
  <si>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</si>
  <si>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</si>
  <si>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</si>
  <si>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</si>
  <si>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</si>
  <si>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</si>
  <si>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</si>
  <si>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</si>
  <si>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</si>
  <si>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</si>
  <si>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</si>
  <si>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</si>
  <si>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</si>
  <si>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</si>
  <si>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</si>
  <si>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</si>
  <si>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</si>
  <si>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</si>
  <si>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</si>
  <si>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</si>
  <si>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</si>
  <si>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</si>
  <si>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</si>
  <si>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</si>
  <si>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</si>
  <si>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</si>
  <si>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</si>
  <si>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</si>
  <si>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</si>
  <si>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</si>
  <si>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</si>
  <si>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</si>
  <si>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</si>
  <si>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</si>
  <si>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</si>
  <si>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</si>
  <si>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</si>
  <si>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</si>
  <si>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</si>
  <si>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</si>
  <si>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</si>
  <si>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</si>
  <si>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</si>
  <si>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</si>
  <si>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</si>
  <si>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</si>
  <si>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</si>
  <si>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</si>
  <si>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</si>
  <si>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</si>
  <si>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</si>
  <si>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</si>
  <si>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</si>
  <si>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</si>
  <si>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</si>
  <si>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</si>
  <si>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</si>
  <si>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</si>
  <si>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</si>
  <si>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</si>
  <si>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</si>
  <si>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</si>
  <si>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</si>
  <si>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</si>
  <si>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</si>
  <si>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</si>
  <si>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</si>
  <si>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</si>
  <si>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</si>
  <si>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</si>
  <si>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</si>
  <si>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</si>
  <si>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</si>
  <si>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</si>
  <si>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</si>
  <si>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</si>
  <si>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</si>
  <si>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</si>
  <si>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</si>
  <si>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</si>
  <si>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</si>
  <si>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</si>
  <si>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</si>
  <si>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</si>
  <si>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</si>
  <si>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</si>
  <si>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</si>
  <si>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</si>
  <si>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</si>
  <si>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</si>
  <si>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</si>
  <si>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</si>
  <si>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</si>
  <si>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</si>
  <si>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</si>
  <si>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</si>
  <si>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</si>
  <si>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</si>
  <si>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</si>
  <si>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</si>
  <si>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</si>
  <si>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</si>
  <si>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</si>
  <si>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</si>
  <si>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</si>
  <si>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</si>
  <si>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</si>
  <si>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</si>
  <si>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</si>
  <si>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</si>
  <si>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</si>
  <si>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</si>
  <si>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</si>
  <si>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</si>
  <si>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</si>
  <si>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</si>
  <si>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</si>
  <si>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</si>
  <si>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</si>
  <si>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</si>
  <si>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</si>
  <si>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</si>
  <si>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</si>
  <si>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</si>
  <si>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</si>
  <si>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</si>
  <si>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</si>
  <si>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</si>
  <si>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</si>
  <si>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</si>
  <si>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</si>
  <si>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</si>
  <si>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</si>
  <si>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</si>
  <si>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</si>
  <si>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</si>
  <si>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</si>
  <si>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</si>
  <si>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</si>
  <si>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</si>
  <si>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</si>
  <si>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</si>
  <si>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</si>
  <si>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</si>
  <si>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</si>
  <si>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</si>
  <si>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</si>
  <si>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</si>
  <si>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</si>
  <si>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</si>
  <si>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</si>
  <si>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</si>
  <si>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</si>
  <si>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</si>
  <si>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</si>
  <si>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</si>
  <si>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</si>
  <si>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</si>
  <si>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</si>
  <si>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</si>
  <si>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</si>
  <si>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</si>
  <si>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</si>
  <si>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</si>
  <si>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</si>
  <si>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</si>
  <si>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</si>
  <si>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</si>
  <si>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</si>
  <si>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</si>
  <si>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</si>
  <si>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</si>
  <si>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</si>
  <si>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</si>
  <si>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</si>
  <si>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</si>
  <si>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</si>
  <si>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</si>
  <si>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</si>
  <si>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</si>
  <si>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</si>
  <si>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</si>
  <si>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</si>
  <si>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</si>
  <si>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</si>
  <si>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</si>
  <si>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</si>
  <si>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</si>
  <si>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</si>
  <si>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</si>
  <si>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</si>
  <si>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</si>
  <si>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</si>
  <si>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</si>
  <si>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</si>
  <si>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</si>
  <si>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</si>
  <si>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</si>
  <si>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</si>
  <si>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</si>
  <si>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</si>
  <si>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</si>
  <si>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</si>
  <si>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</si>
  <si>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</si>
  <si>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</si>
  <si>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</si>
  <si>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</si>
  <si>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</si>
  <si>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</si>
  <si>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</si>
  <si>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</si>
  <si>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</si>
  <si>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</si>
  <si>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</si>
  <si>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</si>
  <si>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</si>
  <si>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</si>
  <si>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</si>
  <si>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</si>
  <si>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</si>
  <si>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</si>
  <si>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</si>
  <si>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</si>
  <si>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</si>
  <si>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</si>
  <si>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</si>
  <si>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</si>
  <si>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</si>
  <si>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</si>
  <si>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</si>
  <si>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</si>
  <si>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</si>
  <si>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</si>
  <si>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</si>
  <si>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</si>
  <si>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</si>
  <si>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</si>
  <si>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</si>
  <si>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</si>
  <si>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</si>
  <si>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</si>
  <si>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</si>
  <si>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</si>
  <si>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</si>
  <si>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</si>
  <si>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</si>
  <si>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</si>
  <si>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</si>
  <si>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</si>
  <si>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</si>
  <si>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</si>
  <si>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</si>
  <si>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</si>
  <si>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</si>
  <si>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</si>
  <si>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</si>
  <si>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</si>
  <si>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</si>
  <si>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</si>
  <si>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</si>
  <si>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</si>
  <si>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</si>
  <si>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</si>
  <si>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</si>
  <si>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</si>
  <si>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</si>
  <si>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</si>
  <si>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</si>
  <si>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</si>
  <si>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</si>
  <si>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</si>
  <si>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</si>
  <si>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</si>
  <si>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</si>
  <si>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</si>
  <si>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</si>
  <si>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</si>
  <si>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</si>
  <si>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</si>
  <si>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</si>
  <si>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</si>
  <si>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</si>
  <si>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</si>
  <si>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</si>
  <si>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</si>
  <si>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</si>
  <si>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</si>
  <si>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</si>
  <si>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</si>
  <si>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</si>
  <si>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</si>
  <si>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</si>
  <si>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</si>
  <si>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</si>
  <si>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</si>
  <si>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</si>
  <si>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</si>
  <si>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</si>
  <si>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</si>
  <si>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</si>
  <si>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</si>
  <si>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</si>
  <si>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</si>
  <si>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</si>
  <si>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</si>
  <si>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</si>
  <si>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</si>
  <si>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</si>
  <si>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</si>
  <si>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</si>
  <si>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</si>
  <si>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</si>
  <si>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</si>
  <si>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</si>
  <si>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</si>
  <si>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</si>
  <si>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</si>
  <si>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</si>
  <si>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</si>
  <si>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</si>
  <si>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</si>
  <si>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</si>
  <si>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</si>
  <si>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</si>
  <si>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</si>
  <si>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</si>
  <si>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</si>
  <si>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</si>
  <si>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</si>
  <si>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</si>
  <si>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</si>
  <si>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</si>
  <si>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</si>
  <si>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</si>
  <si>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</si>
  <si>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</si>
  <si>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</si>
  <si>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</si>
  <si>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</si>
  <si>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</si>
  <si>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</si>
  <si>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</si>
  <si>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</si>
  <si>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</si>
  <si>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</si>
  <si>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</si>
  <si>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</si>
  <si>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</si>
  <si>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</si>
  <si>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</si>
  <si>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</si>
  <si>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</si>
  <si>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</si>
  <si>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</si>
  <si>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</si>
  <si>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</si>
  <si>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</si>
  <si>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</si>
  <si>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</si>
  <si>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</si>
  <si>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</si>
  <si>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</si>
  <si>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</si>
  <si>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</si>
  <si>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</si>
  <si>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</si>
  <si>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</si>
  <si>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</si>
  <si>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</si>
  <si>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</si>
  <si>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</si>
  <si>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</si>
  <si>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</si>
  <si>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</si>
  <si>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</si>
  <si>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</si>
  <si>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</si>
  <si>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</si>
  <si>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</si>
  <si>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</si>
  <si>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</si>
  <si>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</si>
  <si>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</si>
  <si>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</si>
  <si>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</si>
  <si>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</si>
  <si>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</si>
  <si>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</si>
  <si>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</si>
  <si>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</si>
  <si>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</si>
  <si>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</si>
  <si>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</si>
  <si>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</si>
  <si>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</si>
  <si>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</si>
  <si>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</si>
  <si>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</si>
  <si>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</si>
  <si>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</si>
  <si>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</si>
  <si>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</si>
  <si>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</si>
  <si>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</si>
  <si>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</si>
  <si>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</si>
  <si>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</si>
  <si>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</si>
  <si>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</si>
  <si>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</si>
  <si>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</si>
  <si>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</si>
  <si>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</si>
  <si>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</si>
  <si>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</si>
  <si>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</si>
  <si>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</si>
  <si>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</si>
  <si>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</si>
  <si>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</si>
  <si>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</si>
  <si>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</si>
  <si>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</si>
  <si>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</si>
  <si>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</si>
  <si>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</si>
  <si>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</si>
  <si>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</si>
  <si>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</si>
  <si>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</si>
  <si>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</si>
  <si>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</si>
  <si>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</si>
  <si>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</si>
  <si>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</si>
  <si>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</si>
  <si>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</si>
  <si>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</si>
  <si>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</si>
  <si>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</si>
  <si>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</si>
  <si>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</si>
  <si>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</si>
  <si>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</si>
  <si>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</si>
  <si>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</si>
  <si>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</si>
  <si>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</si>
  <si>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</si>
  <si>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</si>
  <si>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</si>
  <si>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</si>
  <si>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</si>
  <si>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</si>
  <si>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</si>
  <si>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</si>
  <si>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</si>
  <si>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</si>
  <si>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</si>
  <si>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</si>
  <si>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</si>
  <si>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</si>
  <si>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</si>
  <si>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</si>
  <si>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</si>
  <si>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</si>
  <si>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</si>
  <si>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</si>
  <si>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</si>
  <si>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</si>
  <si>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</si>
  <si>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</si>
  <si>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</si>
  <si>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</si>
  <si>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</si>
  <si>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</si>
  <si>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</si>
  <si>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</si>
  <si>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</si>
  <si>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</si>
  <si>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</si>
  <si>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</si>
  <si>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</si>
  <si>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</si>
  <si>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</si>
  <si>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</si>
  <si>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</si>
  <si>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</si>
  <si>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</si>
  <si>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</si>
  <si>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</si>
  <si>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</si>
  <si>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</si>
  <si>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</si>
  <si>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</si>
  <si>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</si>
  <si>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</si>
  <si>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</si>
  <si>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</si>
  <si>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</si>
  <si>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</si>
  <si>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</si>
  <si>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</si>
  <si>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</si>
  <si>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</si>
  <si>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</si>
  <si>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</si>
  <si>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</si>
  <si>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</si>
  <si>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</si>
  <si>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</si>
  <si>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</si>
  <si>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</si>
  <si>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</si>
  <si>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</si>
  <si>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</si>
  <si>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</si>
  <si>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</si>
  <si>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</si>
  <si>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</si>
  <si>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</si>
  <si>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</si>
  <si>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</si>
  <si>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</si>
  <si>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</si>
  <si>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</si>
  <si>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</si>
  <si>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</si>
  <si>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</si>
  <si>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</si>
  <si>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</si>
  <si>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</si>
  <si>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</si>
  <si>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</si>
  <si>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</si>
  <si>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</si>
  <si>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</si>
  <si>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</si>
  <si>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</si>
  <si>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</si>
  <si>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</si>
  <si>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</si>
  <si>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</si>
  <si>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</si>
  <si>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</si>
  <si>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</si>
  <si>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</si>
  <si>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</si>
  <si>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</si>
  <si>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</si>
  <si>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</si>
  <si>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</si>
  <si>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</si>
  <si>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</si>
  <si>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</si>
  <si>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</si>
  <si>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</si>
  <si>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</si>
  <si>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</si>
  <si>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</si>
  <si>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</si>
  <si>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</si>
  <si>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</si>
  <si>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</si>
  <si>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</si>
  <si>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</si>
  <si>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</si>
  <si>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</si>
  <si>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</si>
  <si>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</si>
  <si>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</si>
  <si>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</si>
  <si>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</si>
  <si>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</si>
  <si>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</si>
  <si>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</si>
  <si>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</si>
  <si>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</si>
  <si>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</si>
  <si>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</si>
  <si>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</si>
  <si>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</si>
  <si>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</si>
  <si>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</si>
  <si>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</si>
  <si>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</si>
  <si>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</si>
  <si>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</si>
  <si>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</si>
  <si>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</si>
  <si>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</si>
  <si>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</si>
  <si>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</si>
  <si>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</si>
  <si>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</si>
  <si>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</si>
  <si>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</si>
  <si>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</si>
  <si>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</si>
  <si>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</si>
  <si>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</si>
  <si>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</si>
  <si>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</si>
  <si>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</si>
  <si>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</si>
  <si>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</si>
  <si>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</si>
  <si>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</si>
  <si>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</si>
  <si>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</si>
  <si>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</si>
  <si>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</si>
  <si>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</si>
  <si>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</si>
  <si>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</si>
  <si>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</si>
  <si>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</si>
  <si>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</si>
  <si>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</si>
  <si>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</si>
  <si>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</si>
  <si>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</si>
  <si>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</si>
  <si>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</si>
  <si>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</si>
  <si>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</si>
  <si>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</si>
  <si>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</si>
  <si>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</si>
  <si>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</si>
  <si>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</si>
  <si>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</si>
  <si>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</si>
  <si>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</si>
  <si>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</si>
  <si>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</si>
  <si>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</si>
  <si>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</si>
  <si>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</si>
  <si>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</si>
  <si>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</si>
  <si>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</si>
  <si>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</si>
  <si>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</si>
  <si>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</si>
  <si>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</si>
  <si>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</si>
  <si>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</si>
  <si>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</si>
  <si>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</si>
  <si>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</si>
  <si>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</si>
  <si>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</si>
  <si>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</si>
  <si>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</si>
  <si>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</si>
  <si>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</si>
  <si>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</si>
  <si>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</si>
  <si>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</si>
  <si>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</si>
  <si>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</si>
  <si>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</si>
  <si>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</si>
  <si>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</si>
  <si>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</si>
  <si>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</si>
  <si>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</si>
  <si>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</si>
  <si>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</si>
  <si>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</si>
  <si>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</si>
  <si>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</si>
  <si>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</si>
  <si>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</si>
  <si>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</si>
  <si>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</si>
  <si>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</si>
  <si>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</si>
  <si>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</si>
  <si>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</si>
  <si>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</si>
  <si>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</si>
  <si>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</si>
  <si>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</si>
  <si>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</si>
  <si>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</si>
  <si>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</si>
  <si>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</si>
  <si>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</si>
  <si>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</si>
  <si>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</si>
  <si>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</si>
  <si>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</si>
  <si>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</si>
  <si>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</si>
  <si>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</si>
  <si>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</si>
  <si>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</si>
  <si>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</si>
  <si>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</si>
  <si>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</si>
  <si>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</si>
  <si>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</si>
  <si>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</si>
  <si>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</si>
  <si>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</si>
  <si>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</si>
  <si>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</si>
  <si>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</si>
  <si>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</si>
  <si>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</si>
  <si>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</si>
  <si>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</si>
  <si>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</si>
  <si>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</si>
  <si>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</si>
  <si>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</si>
  <si>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</si>
  <si>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</si>
  <si>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</si>
  <si>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</si>
  <si>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</si>
  <si>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</si>
  <si>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</si>
  <si>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</si>
  <si>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</si>
  <si>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</si>
  <si>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</si>
  <si>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</si>
  <si>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</si>
  <si>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</si>
  <si>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</si>
  <si>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</si>
  <si>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</si>
  <si>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</si>
  <si>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</si>
  <si>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</si>
  <si>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</si>
  <si>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</si>
  <si>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</si>
  <si>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</si>
  <si>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</si>
  <si>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</si>
  <si>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</si>
  <si>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</si>
  <si>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</si>
  <si>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</si>
  <si>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</si>
  <si>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</si>
  <si>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</si>
  <si>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</si>
  <si>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</si>
  <si>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</si>
  <si>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</si>
  <si>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</si>
  <si>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</si>
  <si>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</si>
  <si>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</si>
  <si>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</si>
  <si>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</si>
  <si>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</si>
  <si>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</si>
  <si>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</si>
  <si>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</si>
  <si>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</si>
  <si>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</si>
  <si>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</si>
  <si>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</si>
  <si>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</si>
  <si>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</si>
  <si>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</si>
  <si>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</si>
  <si>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</si>
  <si>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</si>
  <si>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</si>
  <si>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</si>
  <si>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</si>
  <si>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</si>
  <si>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</si>
  <si>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</si>
  <si>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</si>
  <si>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</si>
  <si>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</si>
  <si>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</si>
  <si>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</si>
  <si>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</si>
  <si>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</si>
  <si>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</si>
  <si>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</si>
  <si>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</si>
  <si>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</si>
  <si>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</si>
  <si>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</si>
  <si>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</si>
  <si>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</si>
  <si>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</si>
  <si>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</si>
  <si>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</si>
  <si>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</si>
  <si>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</si>
  <si>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</si>
  <si>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</si>
  <si>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</si>
  <si>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</si>
  <si>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</si>
  <si>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</si>
  <si>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</si>
  <si>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</si>
  <si>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</si>
  <si>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</si>
  <si>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</si>
  <si>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</si>
  <si>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</si>
  <si>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</si>
  <si>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</si>
  <si>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</si>
  <si>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</si>
  <si>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</si>
  <si>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</si>
  <si>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</si>
  <si>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</si>
  <si>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</si>
  <si>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</si>
  <si>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</si>
  <si>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</si>
  <si>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</si>
  <si>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</si>
  <si>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</si>
  <si>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</si>
  <si>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</si>
  <si>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</si>
  <si>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</si>
  <si>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</si>
  <si>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</si>
  <si>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</si>
  <si>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</si>
  <si>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</si>
  <si>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</si>
  <si>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</si>
  <si>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</si>
  <si>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</si>
  <si>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</si>
  <si>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</si>
  <si>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</si>
  <si>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</si>
  <si>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</si>
  <si>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</si>
  <si>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</si>
  <si>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</si>
  <si>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</si>
  <si>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</si>
  <si>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</si>
  <si>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</si>
  <si>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</si>
  <si>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</si>
  <si>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</si>
  <si>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</si>
  <si>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</si>
  <si>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</si>
  <si>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</si>
  <si>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</si>
  <si>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</si>
  <si>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</si>
  <si>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</si>
  <si>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</si>
  <si>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</si>
  <si>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</si>
  <si>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</si>
  <si>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</si>
  <si>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</si>
  <si>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</si>
  <si>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</si>
  <si>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</si>
  <si>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</si>
  <si>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</si>
  <si>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</si>
  <si>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</si>
  <si>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</si>
  <si>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</si>
  <si>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</si>
  <si>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</si>
  <si>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</si>
  <si>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</si>
  <si>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</si>
  <si>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</si>
  <si>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</si>
  <si>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</si>
  <si>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</si>
  <si>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</si>
  <si>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</si>
  <si>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</si>
  <si>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</si>
  <si>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</si>
  <si>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</si>
  <si>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</si>
  <si>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</si>
  <si>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</si>
  <si>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</si>
  <si>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</si>
  <si>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</si>
  <si>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</si>
  <si>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</si>
  <si>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</si>
  <si>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</si>
  <si>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</si>
  <si>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</si>
  <si>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</si>
  <si>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</si>
  <si>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</si>
  <si>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</si>
  <si>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</si>
  <si>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</si>
  <si>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</si>
  <si>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</si>
  <si>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</si>
  <si>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</si>
  <si>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</si>
  <si>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</si>
  <si>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</si>
  <si>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</si>
  <si>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</si>
  <si>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</si>
  <si>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</si>
  <si>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</si>
  <si>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</si>
  <si>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</si>
  <si>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</si>
  <si>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</si>
  <si>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</si>
  <si>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</si>
  <si>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</si>
  <si>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</si>
  <si>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</si>
  <si>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</si>
  <si>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</si>
  <si>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</si>
  <si>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</si>
  <si>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</si>
  <si>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</si>
  <si>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</si>
  <si>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</si>
  <si>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</si>
  <si>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</si>
  <si>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</si>
  <si>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</si>
  <si>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</si>
  <si>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</si>
  <si>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</si>
  <si>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</si>
  <si>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</si>
  <si>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</si>
  <si>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</si>
  <si>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</si>
  <si>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</si>
  <si>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</si>
  <si>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</si>
  <si>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</si>
  <si>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</si>
  <si>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</si>
  <si>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</si>
  <si>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</si>
  <si>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</si>
  <si>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</si>
  <si>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</si>
  <si>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</si>
  <si>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</si>
  <si>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</si>
  <si>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</si>
  <si>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</si>
  <si>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</si>
  <si>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</si>
  <si>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</si>
  <si>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</si>
  <si>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</si>
  <si>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</si>
  <si>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</si>
  <si>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</si>
  <si>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</si>
  <si>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</si>
  <si>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</si>
  <si>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</si>
  <si>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</si>
  <si>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</si>
  <si>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</si>
  <si>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</si>
  <si>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</si>
  <si>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</si>
  <si>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</si>
  <si>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</si>
  <si>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</si>
  <si>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</si>
  <si>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</si>
  <si>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</si>
  <si>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</si>
  <si>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</si>
  <si>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</si>
  <si>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</si>
  <si>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</si>
  <si>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</si>
  <si>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</si>
  <si>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</si>
  <si>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</si>
  <si>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</si>
  <si>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</si>
  <si>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</si>
  <si>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</si>
  <si>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</si>
  <si>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</si>
  <si>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</si>
  <si>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</si>
  <si>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</si>
  <si>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</si>
  <si>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</si>
  <si>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</si>
  <si>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</si>
  <si>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</si>
  <si>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</si>
  <si>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</si>
  <si>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</si>
  <si>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</si>
  <si>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</si>
  <si>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</si>
  <si>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</si>
  <si>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</si>
  <si>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</si>
  <si>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</si>
  <si>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</si>
  <si>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</si>
  <si>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</si>
  <si>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</si>
  <si>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</si>
  <si>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</si>
  <si>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</si>
  <si>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</si>
  <si>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</si>
  <si>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</si>
  <si>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</si>
  <si>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</si>
  <si>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</si>
  <si>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</si>
  <si>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</si>
  <si>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</si>
  <si>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</si>
  <si>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</si>
  <si>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</si>
  <si>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</si>
  <si>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</si>
  <si>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</si>
  <si>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</si>
  <si>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</si>
  <si>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</si>
  <si>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</si>
  <si>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</si>
  <si>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</si>
  <si>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</si>
  <si>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</si>
  <si>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</si>
  <si>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</si>
  <si>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</si>
  <si>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</si>
  <si>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</si>
  <si>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</si>
  <si>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</si>
  <si>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</si>
  <si>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</si>
  <si>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</si>
  <si>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</si>
  <si>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</si>
  <si>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</si>
  <si>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</si>
  <si>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</si>
  <si>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</si>
  <si>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</si>
  <si>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</si>
  <si>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</si>
  <si>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</si>
  <si>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</si>
  <si>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</si>
  <si>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</si>
  <si>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</si>
  <si>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</si>
  <si>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</si>
  <si>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</si>
  <si>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</si>
  <si>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</si>
  <si>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</si>
  <si>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</si>
  <si>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</si>
  <si>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</si>
  <si>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</si>
  <si>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</si>
  <si>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</si>
  <si>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</si>
  <si>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</si>
  <si>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</si>
  <si>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</si>
  <si>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</si>
  <si>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</si>
  <si>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</si>
  <si>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</si>
  <si>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</si>
  <si>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</si>
  <si>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</si>
  <si>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</si>
  <si>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</si>
  <si>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</si>
  <si>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</si>
  <si>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</si>
  <si>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</si>
  <si>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</si>
  <si>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</si>
  <si>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</si>
  <si>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</si>
  <si>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</si>
  <si>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</si>
  <si>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</si>
  <si>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</si>
  <si>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</si>
  <si>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</si>
  <si>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</si>
  <si>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</si>
  <si>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</si>
  <si>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</si>
  <si>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</si>
  <si>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</si>
  <si>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</si>
  <si>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</si>
  <si>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</si>
  <si>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</si>
  <si>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</si>
  <si>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</si>
  <si>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</si>
  <si>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</si>
  <si>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</si>
  <si>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</si>
  <si>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</si>
  <si>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</si>
  <si>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</si>
  <si>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</si>
  <si>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</si>
  <si>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</si>
  <si>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</si>
  <si>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</si>
  <si>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</si>
  <si>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</si>
  <si>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</si>
  <si>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</si>
  <si>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</si>
  <si>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</si>
  <si>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</si>
  <si>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</si>
  <si>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</si>
  <si>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</si>
  <si>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</si>
  <si>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</si>
  <si>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</si>
  <si>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</si>
  <si>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</si>
  <si>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</si>
  <si>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</si>
  <si>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</si>
  <si>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</si>
  <si>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</si>
  <si>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</si>
  <si>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</si>
  <si>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</si>
  <si>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</si>
  <si>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</si>
  <si>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</si>
  <si>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</si>
  <si>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</si>
  <si>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</si>
  <si>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</si>
  <si>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</si>
  <si>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</si>
  <si>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</si>
  <si>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</si>
  <si>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</si>
  <si>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</si>
  <si>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</si>
  <si>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</si>
  <si>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</si>
  <si>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</si>
  <si>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</si>
  <si>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</si>
  <si>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</si>
  <si>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</si>
  <si>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</si>
  <si>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</si>
  <si>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</si>
  <si>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</si>
  <si>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</si>
  <si>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</si>
  <si>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</si>
  <si>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</si>
  <si>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</si>
  <si>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</si>
  <si>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</si>
  <si>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</si>
  <si>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</si>
  <si>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</si>
  <si>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</si>
  <si>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</si>
  <si>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</si>
  <si>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</si>
  <si>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</si>
  <si>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</si>
  <si>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</si>
  <si>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</si>
  <si>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</si>
  <si>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</si>
  <si>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</si>
  <si>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</si>
  <si>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</si>
  <si>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</si>
  <si>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</si>
  <si>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</si>
  <si>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</si>
  <si>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</si>
  <si>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</si>
  <si>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</si>
  <si>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</si>
  <si>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</si>
  <si>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</si>
  <si>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</si>
  <si>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</si>
  <si>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</si>
  <si>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</si>
  <si>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</si>
  <si>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</si>
  <si>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</si>
  <si>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</si>
  <si>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</si>
  <si>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</si>
  <si>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</si>
  <si>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</si>
  <si>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</si>
  <si>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</si>
  <si>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</si>
  <si>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</si>
  <si>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</si>
  <si>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</si>
  <si>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</si>
  <si>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</si>
  <si>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</si>
  <si>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</si>
  <si>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</si>
  <si>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</si>
  <si>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</si>
  <si>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</si>
  <si>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</si>
  <si>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</si>
  <si>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</si>
  <si>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</si>
  <si>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</si>
  <si>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</si>
  <si>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</si>
  <si>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</si>
  <si>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</si>
  <si>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</si>
  <si>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</si>
  <si>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</si>
  <si>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</si>
  <si>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</si>
  <si>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</si>
  <si>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</si>
  <si>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</si>
  <si>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</si>
  <si>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</si>
  <si>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</si>
  <si>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</si>
  <si>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</si>
  <si>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</si>
  <si>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</si>
  <si>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</si>
  <si>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</si>
  <si>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</si>
  <si>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</si>
  <si>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</si>
  <si>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</si>
  <si>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</si>
  <si>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</si>
  <si>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</si>
  <si>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</si>
  <si>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</si>
  <si>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</si>
  <si>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</si>
  <si>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</si>
  <si>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</si>
  <si>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</si>
  <si>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</si>
  <si>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</si>
  <si>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</si>
  <si>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</si>
  <si>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</si>
  <si>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</si>
  <si>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</si>
  <si>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</si>
  <si>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</si>
  <si>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</si>
  <si>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</si>
  <si>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</si>
  <si>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</si>
  <si>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</si>
  <si>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</si>
  <si>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</si>
  <si>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</si>
  <si>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</si>
  <si>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</si>
  <si>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</si>
  <si>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</si>
  <si>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</si>
  <si>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</si>
  <si>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</si>
  <si>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</si>
  <si>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</si>
  <si>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</si>
  <si>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</si>
  <si>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</si>
  <si>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</si>
  <si>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</si>
  <si>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</si>
  <si>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</si>
  <si>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</si>
  <si>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</si>
  <si>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</si>
  <si>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</si>
  <si>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</si>
  <si>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</si>
  <si>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</si>
  <si>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</si>
  <si>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</si>
  <si>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</si>
  <si>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</si>
  <si>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</si>
  <si>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</si>
  <si>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</si>
  <si>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</si>
  <si>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</si>
  <si>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</si>
  <si>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</si>
  <si>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</si>
  <si>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</si>
  <si>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</si>
  <si>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</si>
  <si>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</si>
  <si>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</si>
  <si>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</si>
  <si>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</si>
  <si>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</si>
  <si>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</si>
  <si>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</si>
  <si>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</si>
  <si>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</si>
  <si>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</si>
  <si>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</si>
  <si>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</si>
  <si>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</si>
  <si>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</si>
  <si>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</si>
  <si>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</si>
  <si>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</si>
  <si>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</si>
  <si>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</si>
  <si>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</si>
  <si>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</si>
  <si>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</si>
  <si>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</si>
  <si>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</si>
  <si>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</si>
  <si>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</si>
  <si>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</si>
  <si>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</si>
  <si>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</si>
  <si>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</si>
  <si>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</si>
  <si>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</si>
  <si>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</si>
  <si>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</si>
  <si>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</si>
  <si>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</si>
  <si>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</si>
  <si>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</si>
  <si>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</si>
  <si>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</si>
  <si>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</si>
  <si>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</si>
  <si>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</si>
  <si>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</si>
  <si>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</si>
  <si>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</si>
  <si>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</si>
  <si>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</si>
  <si>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</si>
  <si>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</si>
  <si>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</si>
  <si>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</si>
  <si>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</si>
  <si>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</si>
  <si>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</si>
  <si>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</si>
  <si>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</si>
  <si>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</si>
  <si>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</si>
  <si>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</si>
  <si>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</si>
  <si>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</si>
  <si>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</si>
  <si>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</si>
  <si>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</si>
  <si>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</si>
  <si>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</si>
  <si>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</si>
  <si>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</si>
  <si>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</si>
  <si>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</si>
  <si>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</si>
  <si>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</si>
  <si>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</si>
  <si>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</si>
  <si>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</si>
  <si>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</si>
  <si>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</si>
  <si>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</si>
  <si>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</si>
  <si>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</si>
  <si>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</si>
  <si>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</si>
  <si>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</si>
  <si>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</si>
  <si>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</si>
  <si>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</si>
  <si>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</si>
  <si>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</si>
  <si>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</si>
  <si>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</si>
  <si>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</si>
  <si>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</si>
  <si>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</si>
  <si>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</si>
  <si>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</si>
  <si>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</si>
  <si>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</si>
  <si>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</si>
  <si>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</si>
  <si>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</si>
  <si>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</si>
  <si>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</si>
  <si>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</si>
  <si>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</si>
  <si>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</si>
  <si>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</si>
  <si>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</si>
  <si>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</si>
  <si>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</si>
  <si>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</si>
  <si>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</si>
  <si>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</si>
  <si>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</si>
  <si>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</si>
  <si>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</si>
  <si>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</si>
  <si>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</si>
  <si>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</si>
  <si>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</si>
  <si>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</si>
  <si>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</si>
  <si>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</si>
  <si>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</si>
  <si>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</si>
  <si>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</si>
  <si>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</si>
  <si>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</si>
  <si>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</si>
  <si>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</si>
  <si>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</si>
  <si>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</si>
  <si>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</si>
  <si>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</si>
  <si>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</si>
  <si>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</si>
  <si>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</si>
  <si>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</si>
  <si>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</si>
  <si>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</si>
  <si>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</si>
  <si>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</si>
  <si>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</si>
  <si>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</si>
  <si>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</si>
  <si>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</si>
  <si>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</si>
  <si>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</si>
  <si>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</si>
  <si>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</si>
  <si>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</si>
  <si>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</si>
  <si>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</si>
  <si>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</si>
  <si>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</si>
  <si>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</si>
  <si>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</si>
  <si>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</si>
  <si>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</si>
  <si>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</si>
  <si>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</si>
  <si>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</si>
  <si>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</si>
  <si>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</si>
  <si>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</si>
  <si>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</si>
  <si>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</si>
  <si>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</si>
  <si>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</si>
  <si>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</si>
  <si>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</si>
  <si>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</si>
  <si>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</si>
  <si>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</si>
  <si>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</si>
  <si>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</si>
  <si>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</si>
  <si>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</si>
  <si>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</si>
  <si>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</si>
  <si>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</si>
  <si>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</si>
  <si>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</si>
  <si>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</si>
  <si>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</si>
  <si>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</si>
  <si>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</si>
  <si>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</si>
  <si>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</si>
  <si>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</si>
  <si>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</si>
  <si>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</si>
  <si>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</si>
  <si>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</si>
  <si>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</si>
  <si>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</si>
  <si>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</si>
  <si>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</si>
  <si>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</si>
  <si>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</si>
  <si>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</si>
  <si>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</si>
  <si>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</si>
  <si>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</si>
  <si>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</si>
  <si>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</si>
  <si>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</si>
  <si>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</si>
  <si>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</si>
  <si>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</si>
  <si>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</si>
  <si>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</si>
  <si>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</si>
  <si>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</si>
  <si>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</si>
  <si>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</si>
  <si>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</si>
  <si>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</si>
  <si>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</si>
  <si>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</si>
  <si>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</si>
  <si>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</si>
  <si>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</si>
  <si>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</si>
  <si>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</si>
  <si>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</si>
  <si>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</si>
  <si>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</si>
  <si>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</si>
  <si>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</si>
  <si>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</si>
  <si>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</si>
  <si>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</si>
  <si>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</si>
  <si>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</si>
  <si>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</si>
  <si>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</si>
  <si>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</si>
  <si>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</si>
  <si>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</si>
  <si>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</si>
  <si>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</si>
  <si>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</si>
  <si>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</si>
  <si>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</si>
  <si>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</si>
  <si>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</si>
  <si>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</si>
  <si>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</si>
  <si>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</si>
  <si>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</si>
  <si>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</si>
  <si>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</si>
  <si>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</si>
  <si>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</si>
  <si>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</si>
  <si>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</si>
  <si>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</si>
  <si>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</si>
  <si>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</si>
  <si>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</si>
  <si>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</si>
  <si>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</si>
  <si>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</si>
  <si>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</si>
  <si>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</si>
  <si>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</si>
  <si>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</si>
  <si>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</si>
  <si>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</si>
  <si>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</si>
  <si>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</si>
  <si>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</si>
  <si>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</si>
  <si>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</si>
  <si>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</si>
  <si>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</si>
  <si>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</si>
  <si>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</si>
  <si>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</si>
  <si>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</si>
  <si>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</si>
  <si>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</si>
  <si>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</si>
  <si>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</si>
  <si>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</si>
  <si>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</si>
  <si>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</si>
  <si>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</si>
  <si>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</si>
  <si>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</si>
  <si>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</si>
  <si>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</si>
  <si>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</si>
  <si>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</si>
  <si>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</si>
  <si>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</si>
  <si>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</si>
  <si>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</si>
  <si>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</si>
  <si>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</si>
  <si>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</si>
  <si>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</si>
  <si>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</si>
  <si>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</si>
  <si>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</si>
  <si>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</si>
  <si>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</si>
  <si>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</si>
  <si>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</si>
  <si>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</si>
  <si>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</si>
  <si>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</si>
  <si>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</si>
  <si>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</si>
  <si>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</si>
  <si>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</si>
  <si>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</si>
  <si>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</si>
  <si>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</si>
  <si>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</si>
  <si>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</si>
  <si>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</si>
  <si>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</si>
  <si>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</si>
  <si>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</si>
  <si>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</si>
  <si>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</si>
  <si>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</si>
  <si>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</si>
  <si>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</si>
  <si>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</si>
  <si>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</si>
  <si>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</si>
  <si>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</si>
  <si>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</si>
  <si>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</si>
  <si>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</si>
  <si>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</si>
  <si>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</si>
  <si>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</si>
  <si>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</si>
  <si>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</si>
  <si>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</si>
  <si>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</si>
  <si>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</si>
  <si>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</si>
  <si>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</si>
  <si>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</si>
  <si>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</si>
  <si>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</si>
  <si>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</si>
  <si>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</si>
  <si>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</si>
  <si>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</si>
  <si>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</si>
  <si>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</si>
  <si>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</si>
  <si>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</si>
  <si>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</si>
  <si>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</si>
  <si>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</si>
  <si>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</si>
  <si>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</si>
  <si>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</si>
  <si>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</si>
  <si>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</si>
  <si>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</si>
  <si>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</si>
  <si>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</si>
  <si>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</si>
  <si>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</si>
  <si>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</si>
  <si>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</si>
  <si>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</si>
  <si>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</si>
  <si>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</si>
  <si>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</si>
  <si>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</si>
  <si>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</si>
  <si>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</si>
  <si>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</si>
  <si>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</si>
  <si>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</si>
  <si>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</si>
  <si>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</si>
  <si>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</si>
  <si>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</si>
  <si>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</si>
  <si>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</si>
  <si>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</si>
  <si>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</si>
  <si>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</si>
  <si>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</si>
  <si>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</si>
  <si>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</si>
  <si>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</si>
  <si>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</si>
  <si>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</si>
  <si>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</si>
  <si>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</si>
  <si>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</si>
  <si>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</si>
  <si>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</si>
  <si>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</si>
  <si>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</si>
  <si>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</si>
  <si>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</si>
  <si>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</si>
  <si>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</si>
  <si>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</si>
  <si>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</si>
  <si>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</si>
  <si>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</si>
  <si>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</si>
  <si>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</si>
  <si>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</si>
  <si>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</si>
  <si>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</si>
  <si>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</si>
  <si>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</si>
  <si>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</si>
  <si>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</si>
  <si>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</si>
  <si>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</si>
  <si>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</si>
  <si>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</si>
  <si>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</si>
  <si>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</si>
  <si>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</si>
  <si>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</si>
  <si>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</si>
  <si>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</si>
  <si>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</si>
  <si>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</si>
  <si>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</si>
  <si>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</si>
  <si>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</si>
  <si>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</si>
  <si>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</si>
  <si>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</si>
  <si>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</si>
  <si>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</si>
  <si>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</si>
  <si>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</si>
  <si>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</si>
  <si>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</si>
  <si>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</si>
  <si>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</si>
  <si>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</si>
  <si>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</si>
  <si>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</si>
  <si>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</si>
  <si>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</si>
  <si>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</si>
  <si>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</si>
  <si>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</si>
  <si>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</si>
  <si>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</si>
  <si>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</si>
  <si>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</si>
  <si>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</si>
  <si>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</si>
  <si>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</si>
  <si>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</si>
  <si>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</si>
  <si>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</si>
  <si>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</si>
  <si>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</si>
  <si>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</si>
  <si>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</si>
  <si>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</si>
  <si>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</si>
  <si>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</si>
  <si>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</si>
  <si>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</si>
  <si>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</si>
  <si>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</si>
  <si>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</si>
  <si>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</si>
  <si>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</si>
  <si>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</si>
  <si>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</si>
  <si>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</si>
  <si>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</si>
  <si>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</si>
  <si>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</si>
  <si>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</si>
  <si>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</si>
  <si>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</si>
  <si>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</si>
  <si>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</si>
  <si>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</si>
  <si>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</si>
  <si>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</si>
  <si>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</si>
  <si>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</si>
  <si>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</si>
  <si>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</si>
  <si>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</si>
  <si>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</si>
  <si>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</si>
  <si>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</si>
  <si>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</si>
  <si>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</si>
  <si>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</si>
  <si>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</si>
  <si>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</si>
  <si>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</si>
  <si>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</si>
  <si>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</si>
  <si>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</si>
  <si>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</si>
  <si>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</si>
  <si>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</si>
  <si>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</si>
  <si>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</si>
  <si>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</si>
  <si>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</si>
  <si>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</si>
  <si>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</si>
  <si>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</si>
  <si>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</si>
  <si>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</si>
  <si>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</si>
  <si>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</si>
  <si>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</si>
  <si>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</si>
  <si>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</si>
  <si>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</si>
  <si>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</si>
  <si>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</si>
  <si>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</si>
  <si>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</si>
  <si>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</si>
  <si>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</si>
  <si>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</si>
  <si>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</si>
  <si>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</si>
  <si>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</si>
  <si>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</si>
  <si>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</si>
  <si>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</si>
  <si>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</si>
  <si>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</si>
  <si>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</si>
  <si>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</si>
  <si>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</si>
  <si>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</si>
  <si>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</si>
  <si>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</si>
  <si>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</si>
  <si>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</si>
  <si>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</si>
  <si>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</si>
  <si>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</si>
  <si>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</si>
  <si>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</si>
  <si>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</si>
  <si>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</si>
  <si>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</si>
  <si>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</si>
  <si>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</si>
  <si>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</si>
  <si>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</si>
  <si>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</si>
  <si>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</si>
  <si>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</si>
  <si>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</si>
  <si>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</si>
  <si>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</si>
  <si>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</si>
  <si>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</si>
  <si>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</si>
  <si>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</si>
  <si>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</si>
  <si>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</si>
  <si>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</si>
  <si>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</si>
  <si>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</si>
  <si>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</si>
  <si>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</si>
  <si>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</si>
  <si>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</si>
  <si>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</si>
  <si>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</si>
  <si>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</si>
  <si>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</si>
  <si>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</si>
  <si>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</si>
  <si>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</si>
  <si>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</si>
  <si>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</si>
  <si>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</si>
  <si>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</si>
  <si>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</si>
  <si>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</si>
  <si>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</si>
  <si>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</si>
  <si>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</si>
  <si>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</si>
  <si>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</si>
  <si>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</si>
  <si>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</si>
  <si>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</si>
  <si>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</si>
  <si>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</si>
  <si>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</si>
  <si>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</si>
  <si>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</si>
  <si>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</si>
  <si>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</si>
  <si>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</si>
  <si>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</si>
  <si>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</si>
  <si>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</si>
  <si>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</si>
  <si>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</si>
  <si>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</si>
  <si>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</si>
  <si>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</si>
  <si>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</si>
  <si>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</si>
  <si>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</si>
  <si>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</si>
  <si>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</si>
  <si>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</si>
  <si>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</si>
  <si>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</si>
  <si>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</si>
  <si>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</si>
  <si>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</si>
  <si>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</si>
  <si>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</si>
  <si>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</si>
  <si>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</si>
  <si>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</si>
  <si>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</si>
  <si>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</si>
  <si>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</si>
  <si>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</si>
  <si>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</si>
  <si>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</si>
  <si>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</si>
  <si>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</si>
  <si>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</si>
  <si>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</si>
  <si>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</si>
  <si>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</si>
  <si>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</si>
  <si>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</si>
  <si>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</si>
  <si>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</si>
  <si>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</si>
  <si>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</si>
  <si>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</si>
  <si>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</si>
  <si>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</si>
  <si>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</si>
  <si>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</si>
  <si>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</si>
  <si>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</si>
  <si>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</si>
  <si>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</si>
  <si>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</si>
  <si>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</si>
  <si>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</si>
  <si>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</si>
  <si>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</si>
  <si>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</si>
  <si>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</si>
  <si>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</si>
  <si>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</si>
  <si>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</si>
  <si>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</si>
  <si>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</si>
  <si>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</si>
  <si>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</si>
  <si>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</si>
  <si>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</si>
  <si>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</si>
  <si>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</si>
  <si>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</si>
  <si>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</si>
  <si>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</si>
  <si>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</si>
  <si>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</si>
  <si>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</si>
  <si>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</si>
  <si>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</si>
  <si>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</si>
  <si>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</si>
  <si>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</si>
  <si>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</si>
  <si>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</si>
  <si>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</si>
  <si>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</si>
  <si>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</si>
  <si>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</si>
  <si>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</si>
  <si>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</si>
  <si>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</si>
  <si>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</si>
  <si>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</si>
  <si>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</si>
  <si>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</si>
  <si>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</si>
  <si>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</si>
  <si>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</si>
  <si>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</si>
  <si>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</si>
  <si>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</si>
  <si>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</si>
  <si>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</si>
  <si>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</si>
  <si>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</si>
  <si>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</si>
  <si>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</si>
  <si>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</si>
  <si>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</si>
  <si>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</si>
  <si>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</si>
  <si>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</si>
  <si>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</si>
  <si>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</si>
  <si>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</si>
  <si>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</si>
  <si>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</si>
  <si>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</si>
  <si>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</si>
  <si>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</si>
  <si>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</si>
  <si>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</si>
  <si>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</si>
  <si>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</si>
  <si>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</si>
  <si>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</si>
  <si>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</si>
  <si>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</si>
  <si>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</si>
  <si>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</si>
  <si>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</si>
  <si>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</si>
  <si>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</si>
  <si>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</si>
  <si>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</si>
  <si>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</si>
  <si>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</si>
  <si>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</si>
  <si>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</si>
  <si>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</si>
  <si>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</si>
  <si>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</si>
  <si>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</si>
  <si>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</si>
  <si>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</si>
  <si>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</si>
  <si>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</si>
  <si>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</si>
  <si>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</si>
  <si>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</si>
  <si>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</si>
  <si>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</si>
  <si>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</si>
  <si>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</si>
  <si>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</si>
  <si>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</si>
  <si>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</si>
  <si>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</si>
  <si>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</si>
  <si>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</si>
  <si>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</si>
  <si>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</si>
  <si>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</si>
  <si>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</si>
  <si>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</si>
  <si>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</si>
  <si>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</si>
  <si>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</si>
  <si>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</si>
  <si>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</si>
  <si>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</si>
  <si>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</si>
  <si>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</si>
  <si>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</si>
  <si>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</si>
  <si>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</si>
  <si>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</si>
  <si>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</si>
  <si>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</si>
  <si>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</si>
  <si>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</si>
  <si>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</si>
  <si>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</si>
  <si>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</si>
  <si>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</si>
  <si>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</si>
  <si>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</si>
  <si>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</si>
  <si>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</si>
  <si>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</si>
  <si>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</si>
  <si>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</si>
  <si>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</si>
  <si>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</si>
  <si>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</si>
  <si>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</si>
  <si>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</si>
  <si>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</si>
  <si>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</si>
  <si>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</si>
  <si>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</si>
  <si>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</si>
  <si>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</si>
  <si>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</si>
  <si>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</si>
  <si>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</si>
  <si>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</si>
  <si>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</si>
  <si>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</si>
  <si>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</si>
  <si>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</si>
  <si>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</si>
  <si>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</si>
  <si>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</si>
  <si>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</si>
  <si>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</si>
  <si>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</si>
  <si>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</si>
  <si>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</si>
  <si>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</si>
  <si>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</si>
  <si>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</si>
  <si>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</si>
  <si>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</si>
  <si>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</si>
  <si>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</si>
  <si>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</si>
  <si>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</si>
  <si>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</si>
  <si>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</si>
  <si>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</si>
  <si>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</si>
  <si>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</si>
  <si>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</si>
  <si>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</si>
  <si>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</si>
  <si>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</si>
  <si>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</si>
  <si>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</si>
  <si>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</si>
  <si>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</si>
  <si>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</si>
  <si>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</si>
  <si>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</si>
  <si>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</si>
  <si>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</si>
  <si>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</si>
  <si>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</si>
  <si>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</si>
  <si>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</si>
  <si>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</si>
  <si>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</si>
  <si>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</si>
  <si>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</si>
  <si>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</si>
  <si>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</si>
  <si>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</si>
  <si>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</si>
  <si>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</si>
  <si>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</si>
  <si>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</si>
  <si>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</si>
  <si>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</si>
  <si>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</si>
  <si>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</si>
  <si>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</si>
  <si>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</si>
  <si>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</si>
  <si>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</si>
  <si>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</si>
  <si>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</si>
  <si>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</si>
  <si>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</si>
  <si>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</si>
  <si>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</si>
  <si>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</si>
  <si>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</si>
  <si>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</si>
  <si>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</si>
  <si>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</si>
  <si>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</si>
  <si>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</si>
  <si>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</si>
  <si>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</si>
  <si>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</si>
  <si>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</si>
  <si>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</si>
  <si>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</si>
  <si>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</si>
  <si>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</si>
  <si>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</si>
  <si>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</si>
  <si>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</si>
  <si>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</si>
  <si>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</si>
  <si>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</si>
  <si>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</si>
  <si>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</si>
  <si>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</si>
  <si>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</si>
  <si>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</si>
  <si>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</si>
  <si>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</si>
  <si>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</si>
  <si>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</si>
  <si>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</si>
  <si>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</si>
  <si>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</si>
  <si>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</si>
  <si>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</si>
  <si>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</si>
  <si>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</si>
  <si>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</si>
  <si>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</si>
  <si>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</si>
  <si>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</si>
  <si>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</si>
  <si>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</si>
  <si>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</si>
  <si>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</si>
  <si>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</si>
  <si>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</si>
  <si>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</si>
  <si>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</si>
  <si>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</si>
  <si>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</si>
  <si>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</si>
  <si>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</si>
  <si>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</si>
  <si>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</si>
  <si>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</si>
  <si>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</si>
  <si>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</si>
  <si>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</si>
  <si>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</si>
  <si>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</si>
  <si>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</si>
  <si>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</si>
  <si>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</si>
  <si>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</si>
  <si>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</si>
  <si>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</si>
  <si>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</si>
  <si>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</si>
  <si>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</si>
  <si>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</si>
  <si>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</si>
  <si>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</si>
  <si>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</si>
  <si>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</si>
  <si>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</si>
  <si>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</si>
  <si>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</si>
  <si>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</si>
  <si>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</si>
  <si>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</si>
  <si>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</si>
  <si>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</si>
  <si>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</si>
  <si>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</si>
  <si>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</si>
  <si>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</si>
  <si>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</si>
  <si>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</si>
  <si>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</si>
  <si>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</si>
  <si>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</si>
  <si>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</si>
  <si>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</si>
  <si>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</si>
  <si>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</si>
  <si>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</si>
  <si>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</si>
  <si>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</si>
  <si>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</si>
  <si>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</si>
  <si>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</si>
  <si>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</si>
  <si>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</si>
  <si>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</si>
  <si>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</si>
  <si>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</si>
  <si>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</si>
  <si>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</si>
  <si>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</si>
  <si>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</si>
  <si>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</si>
  <si>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</si>
  <si>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</si>
  <si>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</si>
  <si>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</si>
  <si>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</si>
  <si>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</si>
  <si>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</si>
  <si>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</si>
  <si>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</si>
  <si>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</si>
  <si>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</si>
  <si>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</si>
  <si>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</si>
  <si>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</si>
  <si>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</si>
  <si>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</si>
  <si>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</si>
  <si>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</si>
  <si>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</si>
  <si>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</si>
  <si>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</si>
  <si>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</si>
  <si>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</si>
  <si>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</si>
  <si>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</si>
  <si>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</si>
  <si>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</si>
  <si>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</si>
  <si>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</si>
  <si>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</si>
  <si>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</si>
  <si>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</si>
  <si>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</si>
  <si>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</si>
  <si>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</si>
  <si>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</si>
  <si>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</si>
  <si>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</si>
  <si>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</si>
  <si>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</si>
  <si>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</si>
  <si>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</si>
  <si>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</si>
  <si>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</si>
  <si>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</si>
  <si>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</si>
  <si>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</si>
  <si>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</si>
  <si>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</si>
  <si>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</si>
  <si>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</si>
  <si>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</si>
  <si>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</si>
  <si>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</si>
  <si>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</si>
  <si>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</si>
  <si>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</si>
  <si>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</si>
  <si>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</si>
  <si>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</si>
  <si>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</si>
  <si>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</si>
  <si>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</si>
  <si>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</si>
  <si>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</si>
  <si>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</si>
  <si>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</si>
  <si>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</si>
  <si>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</si>
  <si>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</si>
  <si>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</si>
  <si>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</si>
  <si>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</si>
  <si>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</si>
  <si>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</si>
  <si>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</si>
  <si>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</si>
  <si>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</si>
  <si>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</si>
  <si>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</si>
  <si>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</si>
  <si>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</si>
  <si>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</si>
  <si>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</si>
  <si>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</si>
  <si>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</si>
  <si>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</si>
  <si>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</si>
  <si>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</si>
  <si>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</si>
  <si>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</si>
  <si>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</si>
  <si>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</si>
  <si>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</si>
  <si>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</si>
  <si>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</si>
  <si>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</si>
  <si>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</si>
  <si>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</si>
  <si>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</si>
  <si>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</si>
  <si>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</si>
  <si>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</si>
  <si>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</si>
  <si>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</si>
  <si>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</si>
  <si>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</si>
  <si>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</si>
  <si>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</si>
  <si>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</si>
  <si>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</si>
  <si>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</si>
  <si>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</si>
  <si>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</si>
  <si>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</si>
  <si>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</si>
  <si>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</si>
  <si>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</si>
  <si>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</si>
  <si>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</si>
  <si>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</si>
  <si>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</si>
  <si>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</si>
  <si>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</si>
  <si>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</si>
  <si>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</si>
  <si>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</si>
  <si>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</si>
  <si>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</si>
  <si>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</si>
  <si>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</si>
  <si>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</si>
  <si>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</si>
  <si>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</si>
  <si>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</si>
  <si>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</si>
  <si>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</si>
  <si>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</si>
  <si>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</si>
  <si>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</si>
  <si>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</si>
  <si>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</si>
  <si>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</si>
  <si>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</si>
  <si>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</si>
  <si>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</si>
  <si>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</si>
  <si>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</si>
  <si>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</si>
  <si>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</si>
  <si>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</si>
  <si>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</si>
  <si>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</si>
  <si>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</si>
  <si>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</si>
  <si>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</si>
  <si>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</si>
  <si>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</si>
  <si>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</si>
  <si>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</si>
  <si>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</si>
  <si>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</si>
  <si>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</si>
  <si>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</si>
  <si>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</si>
  <si>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</si>
  <si>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</si>
  <si>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</si>
  <si>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</si>
  <si>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</si>
  <si>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</si>
  <si>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</si>
  <si>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</si>
  <si>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</si>
  <si>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</si>
  <si>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</si>
  <si>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</si>
  <si>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</si>
  <si>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</si>
  <si>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</si>
  <si>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</si>
  <si>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</si>
  <si>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</si>
  <si>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</si>
  <si>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</si>
  <si>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</si>
  <si>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</si>
  <si>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</si>
  <si>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</si>
  <si>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</si>
  <si>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</si>
  <si>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</si>
  <si>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</si>
  <si>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</si>
  <si>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</si>
  <si>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</si>
  <si>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</si>
  <si>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</si>
  <si>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</si>
  <si>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</si>
  <si>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</si>
  <si>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</si>
  <si>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</si>
  <si>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</si>
  <si>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</si>
  <si>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</si>
  <si>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</si>
  <si>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</si>
  <si>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</si>
  <si>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</si>
  <si>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</si>
  <si>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</si>
  <si>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</si>
  <si>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</si>
  <si>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</si>
  <si>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</si>
  <si>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</si>
  <si>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</si>
  <si>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</si>
  <si>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</si>
  <si>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</si>
  <si>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</si>
  <si>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</si>
  <si>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</si>
  <si>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</si>
  <si>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</si>
  <si>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</si>
  <si>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</si>
  <si>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</si>
  <si>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</si>
  <si>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</si>
  <si>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</si>
  <si>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</si>
  <si>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</si>
  <si>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</si>
  <si>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</si>
  <si>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</si>
  <si>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</si>
  <si>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</si>
  <si>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</si>
  <si>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</si>
  <si>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</si>
  <si>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</si>
  <si>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</si>
  <si>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</si>
  <si>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</si>
  <si>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</si>
  <si>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</si>
  <si>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</si>
  <si>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</si>
  <si>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</si>
  <si>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</si>
  <si>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</si>
  <si>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</si>
  <si>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</si>
  <si>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</si>
  <si>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</si>
  <si>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</si>
  <si>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</si>
  <si>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</si>
  <si>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</si>
  <si>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</si>
  <si>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</si>
  <si>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</si>
  <si>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</si>
  <si>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</si>
  <si>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</si>
  <si>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</si>
  <si>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</si>
  <si>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</si>
  <si>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</si>
  <si>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</si>
  <si>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</si>
  <si>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</si>
  <si>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</si>
  <si>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</si>
  <si>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</si>
  <si>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</si>
  <si>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</si>
  <si>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</si>
  <si>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</si>
  <si>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</si>
  <si>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</si>
  <si>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</si>
  <si>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</si>
  <si>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</si>
  <si>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</si>
  <si>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</si>
  <si>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</si>
  <si>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</si>
  <si>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</si>
  <si>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</si>
  <si>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</si>
  <si>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</si>
  <si>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</si>
  <si>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</si>
  <si>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</si>
  <si>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</si>
  <si>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</si>
  <si>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</si>
  <si>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</si>
  <si>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</si>
  <si>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</si>
  <si>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</si>
  <si>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</si>
  <si>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</si>
  <si>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</si>
  <si>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</si>
  <si>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</si>
  <si>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</si>
  <si>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</si>
  <si>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</si>
  <si>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</si>
  <si>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</si>
  <si>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</si>
  <si>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</si>
  <si>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</si>
  <si>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</si>
  <si>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</si>
  <si>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</si>
  <si>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</si>
  <si>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</si>
  <si>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</si>
  <si>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</si>
  <si>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</si>
  <si>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</si>
  <si>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</si>
  <si>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</si>
  <si>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</si>
  <si>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</si>
  <si>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</si>
  <si>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</si>
  <si>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</si>
  <si>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</si>
  <si>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</si>
  <si>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</si>
  <si>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</si>
  <si>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</si>
  <si>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</si>
  <si>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</si>
  <si>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</si>
  <si>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</si>
  <si>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</si>
  <si>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</si>
  <si>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</si>
  <si>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</si>
  <si>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</si>
  <si>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</si>
  <si>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</si>
  <si>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</si>
  <si>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</si>
  <si>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</si>
  <si>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</si>
  <si>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</si>
  <si>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</si>
  <si>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</si>
  <si>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</si>
  <si>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</si>
  <si>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</si>
  <si>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</si>
  <si>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</si>
  <si>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</si>
  <si>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</si>
  <si>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</si>
  <si>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</si>
  <si>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</si>
  <si>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</si>
  <si>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</si>
  <si>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</si>
  <si>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</si>
  <si>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</si>
  <si>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</si>
  <si>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</si>
  <si>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</si>
  <si>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</si>
  <si>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</si>
  <si>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</si>
  <si>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</si>
  <si>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</si>
  <si>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</si>
  <si>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</si>
  <si>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</si>
  <si>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</si>
  <si>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</si>
  <si>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</si>
  <si>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</si>
  <si>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</si>
  <si>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</si>
  <si>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</si>
  <si>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</si>
  <si>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</si>
  <si>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</si>
  <si>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</si>
  <si>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</si>
  <si>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</si>
  <si>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</si>
  <si>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</si>
  <si>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</si>
  <si>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</si>
  <si>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</si>
  <si>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</si>
  <si>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</si>
  <si>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</si>
  <si>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</si>
  <si>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</si>
  <si>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</si>
  <si>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</si>
  <si>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</si>
  <si>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</si>
  <si>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</si>
  <si>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</si>
  <si>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</si>
  <si>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</si>
  <si>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</si>
  <si>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</si>
  <si>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</si>
  <si>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</si>
  <si>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</si>
  <si>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</si>
  <si>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</si>
  <si>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</si>
  <si>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</si>
  <si>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</si>
  <si>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</si>
  <si>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</si>
  <si>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</si>
  <si>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</si>
  <si>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</si>
  <si>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</si>
  <si>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</si>
  <si>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</si>
  <si>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</si>
  <si>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</si>
  <si>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</si>
  <si>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</si>
  <si>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</si>
  <si>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</si>
  <si>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</si>
  <si>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</si>
  <si>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</si>
  <si>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</si>
  <si>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</si>
  <si>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</si>
  <si>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</si>
  <si>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</si>
  <si>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</si>
  <si>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</si>
  <si>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</si>
  <si>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</si>
  <si>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</si>
  <si>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</si>
  <si>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</si>
  <si>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</si>
  <si>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</si>
  <si>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</si>
  <si>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</si>
  <si>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</si>
  <si>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</si>
  <si>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</si>
  <si>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</si>
  <si>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</si>
  <si>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</si>
  <si>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</si>
  <si>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</si>
  <si>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</si>
  <si>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</si>
  <si>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</si>
  <si>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</si>
  <si>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</si>
  <si>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</si>
  <si>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</si>
  <si>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</si>
  <si>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</si>
  <si>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</si>
  <si>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</si>
  <si>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</si>
  <si>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</si>
  <si>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</si>
  <si>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</si>
  <si>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</si>
  <si>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</si>
  <si>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</si>
  <si>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</si>
  <si>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</si>
  <si>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</si>
  <si>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</si>
  <si>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</si>
  <si>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</si>
  <si>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</si>
  <si>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</si>
  <si>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</si>
  <si>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</si>
  <si>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</si>
  <si>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</si>
  <si>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</si>
  <si>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</si>
  <si>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</si>
  <si>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</si>
  <si>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</si>
  <si>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</si>
  <si>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</si>
  <si>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</si>
  <si>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</si>
  <si>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</si>
  <si>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</si>
  <si>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</si>
  <si>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</si>
  <si>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</si>
  <si>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</si>
  <si>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</si>
  <si>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</si>
  <si>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</si>
  <si>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</si>
  <si>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</si>
  <si>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</si>
  <si>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</si>
  <si>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</si>
  <si>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</si>
  <si>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</si>
  <si>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</si>
  <si>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</si>
  <si>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</si>
  <si>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</si>
  <si>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</si>
  <si>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</si>
  <si>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</si>
  <si>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</si>
  <si>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</si>
  <si>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</si>
  <si>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</si>
  <si>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</si>
  <si>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</si>
  <si>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</si>
  <si>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</si>
  <si>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</si>
  <si>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</si>
  <si>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</si>
  <si>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</si>
  <si>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</si>
  <si>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</si>
  <si>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</si>
  <si>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</si>
  <si>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</si>
  <si>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</si>
  <si>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</si>
  <si>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</si>
  <si>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</si>
  <si>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</si>
  <si>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</si>
  <si>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</si>
  <si>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</si>
  <si>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</si>
  <si>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</si>
  <si>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</si>
  <si>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</si>
  <si>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</si>
  <si>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</si>
  <si>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</si>
  <si>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</si>
  <si>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</si>
  <si>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</si>
  <si>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</si>
  <si>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</si>
  <si>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</si>
  <si>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</si>
  <si>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</si>
  <si>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</si>
  <si>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</si>
  <si>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</si>
  <si>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</si>
  <si>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</si>
  <si>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</si>
  <si>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</si>
  <si>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</si>
  <si>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</si>
  <si>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</si>
  <si>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</si>
  <si>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</si>
  <si>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</si>
  <si>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</si>
  <si>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</si>
  <si>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</si>
  <si>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</si>
  <si>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</si>
  <si>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</si>
  <si>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</si>
  <si>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</si>
  <si>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</si>
  <si>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</si>
  <si>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</si>
  <si>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</si>
  <si>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</si>
  <si>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</si>
  <si>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</si>
  <si>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</si>
  <si>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</si>
  <si>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</si>
  <si>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</si>
  <si>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</si>
  <si>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</si>
  <si>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</si>
  <si>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</si>
  <si>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</si>
  <si>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</si>
  <si>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</si>
  <si>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</si>
  <si>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</si>
  <si>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</si>
  <si>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</si>
  <si>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</si>
  <si>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</si>
  <si>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</si>
  <si>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</si>
  <si>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</si>
  <si>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</si>
  <si>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</si>
  <si>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</si>
  <si>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</si>
  <si>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</si>
  <si>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</si>
  <si>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</si>
  <si>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</si>
  <si>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</si>
  <si>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</si>
  <si>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</si>
  <si>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</si>
  <si>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</si>
  <si>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</si>
  <si>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</si>
  <si>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</si>
  <si>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</si>
  <si>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</si>
  <si>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</si>
  <si>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</si>
  <si>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</si>
  <si>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</si>
  <si>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</si>
  <si>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</si>
  <si>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</si>
  <si>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</si>
  <si>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</si>
  <si>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</si>
  <si>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</si>
  <si>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</si>
  <si>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</si>
  <si>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</si>
  <si>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</si>
  <si>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</si>
  <si>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</si>
  <si>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</si>
  <si>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</si>
  <si>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</si>
  <si>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</si>
  <si>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</si>
  <si>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</si>
  <si>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</si>
  <si>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</si>
  <si>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</si>
  <si>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</si>
  <si>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</si>
  <si>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</si>
  <si>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</si>
  <si>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</si>
  <si>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</si>
  <si>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</si>
  <si>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</si>
  <si>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</si>
  <si>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</si>
  <si>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</si>
  <si>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</si>
  <si>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</si>
  <si>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</si>
  <si>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</si>
  <si>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</si>
  <si>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</si>
  <si>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</si>
  <si>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</si>
  <si>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</si>
  <si>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</si>
  <si>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</si>
  <si>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</si>
  <si>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</si>
  <si>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</si>
  <si>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</si>
  <si>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</si>
  <si>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</si>
  <si>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</si>
  <si>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</si>
  <si>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</si>
  <si>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</si>
  <si>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</si>
  <si>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</si>
  <si>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</si>
  <si>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</si>
  <si>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</si>
  <si>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</si>
  <si>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</si>
  <si>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</si>
  <si>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</si>
  <si>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</si>
  <si>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</si>
  <si>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</si>
  <si>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</si>
  <si>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</si>
  <si>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</si>
  <si>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</si>
  <si>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</si>
  <si>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</si>
  <si>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</si>
  <si>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</si>
  <si>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</si>
  <si>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</si>
  <si>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</si>
  <si>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</si>
  <si>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</si>
  <si>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</si>
  <si>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</si>
  <si>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</si>
  <si>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</si>
  <si>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</si>
  <si>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</si>
  <si>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</si>
  <si>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</si>
  <si>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</si>
  <si>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</si>
  <si>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</si>
  <si>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</si>
  <si>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</si>
  <si>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</si>
  <si>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</si>
  <si>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</si>
  <si>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</si>
  <si>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</si>
  <si>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</si>
  <si>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</si>
  <si>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</si>
  <si>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</si>
  <si>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</si>
  <si>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</si>
  <si>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</si>
  <si>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</si>
  <si>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</si>
  <si>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</si>
  <si>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</si>
  <si>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</si>
  <si>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</si>
  <si>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</si>
  <si>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</si>
  <si>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</si>
  <si>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</si>
  <si>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</si>
  <si>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</si>
  <si>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</si>
  <si>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</si>
  <si>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</si>
  <si>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</si>
  <si>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</si>
  <si>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</si>
  <si>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</si>
  <si>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</si>
  <si>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</si>
  <si>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</si>
  <si>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</si>
  <si>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</si>
  <si>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</si>
  <si>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</si>
  <si>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</si>
  <si>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</si>
  <si>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</si>
  <si>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</si>
  <si>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</si>
  <si>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</si>
  <si>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</si>
  <si>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</si>
  <si>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</si>
  <si>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</si>
  <si>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</si>
  <si>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</si>
  <si>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</si>
  <si>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</si>
  <si>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</si>
  <si>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</si>
  <si>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</si>
  <si>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</si>
  <si>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</si>
  <si>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</si>
  <si>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</si>
  <si>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</si>
  <si>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</si>
  <si>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</si>
  <si>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</si>
  <si>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</si>
  <si>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</si>
  <si>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</si>
  <si>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</si>
  <si>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</si>
  <si>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</si>
  <si>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</si>
  <si>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</si>
  <si>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</si>
  <si>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</si>
  <si>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</si>
  <si>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</si>
  <si>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</si>
  <si>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</si>
  <si>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</si>
  <si>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</si>
  <si>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</si>
  <si>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</si>
  <si>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</si>
  <si>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</si>
  <si>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</si>
  <si>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</si>
  <si>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</si>
  <si>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</si>
  <si>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</si>
  <si>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</si>
  <si>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</si>
  <si>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</si>
  <si>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</si>
  <si>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</si>
  <si>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</si>
  <si>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</si>
  <si>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</si>
  <si>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</si>
  <si>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</si>
  <si>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</si>
  <si>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</si>
  <si>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</si>
  <si>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</si>
  <si>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</si>
  <si>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</si>
  <si>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</si>
  <si>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</si>
  <si>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</si>
  <si>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</si>
  <si>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</si>
  <si>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</si>
  <si>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</si>
  <si>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</si>
  <si>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</si>
  <si>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</si>
  <si>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</si>
  <si>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</si>
  <si>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</si>
  <si>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</si>
  <si>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</si>
  <si>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</si>
  <si>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</si>
  <si>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</si>
  <si>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</si>
  <si>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</si>
  <si>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</si>
  <si>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</si>
  <si>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</si>
  <si>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</si>
  <si>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</si>
  <si>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</si>
  <si>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</si>
  <si>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</si>
  <si>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</si>
  <si>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</si>
  <si>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</si>
  <si>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</si>
  <si>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</si>
  <si>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</si>
  <si>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</si>
  <si>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</si>
  <si>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</si>
  <si>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</si>
  <si>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</si>
  <si>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</si>
  <si>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</si>
  <si>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</si>
  <si>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</si>
  <si>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</si>
  <si>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</si>
  <si>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</si>
  <si>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</si>
  <si>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</si>
  <si>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</si>
  <si>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</si>
  <si>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</si>
  <si>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</si>
  <si>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</si>
  <si>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</si>
  <si>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</si>
  <si>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</si>
  <si>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</si>
  <si>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</si>
  <si>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</si>
  <si>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</si>
  <si>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</si>
  <si>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</si>
  <si>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</si>
  <si>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</si>
  <si>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</si>
  <si>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</si>
  <si>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</si>
  <si>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</si>
  <si>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</si>
  <si>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</si>
  <si>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</si>
  <si>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</si>
  <si>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</si>
  <si>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</si>
  <si>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</si>
  <si>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</si>
  <si>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</si>
  <si>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</si>
  <si>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</si>
  <si>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</si>
  <si>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</si>
  <si>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</si>
  <si>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</si>
  <si>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</si>
  <si>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</si>
  <si>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</si>
  <si>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</si>
  <si>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</si>
  <si>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</si>
  <si>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</si>
  <si>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</si>
  <si>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</si>
  <si>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</si>
  <si>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</si>
  <si>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</si>
  <si>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</si>
  <si>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</si>
  <si>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</si>
  <si>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</si>
  <si>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</si>
  <si>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</si>
  <si>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</si>
  <si>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</si>
  <si>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</si>
  <si>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</si>
  <si>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</si>
  <si>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</si>
  <si>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</si>
  <si>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</si>
  <si>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</si>
  <si>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</si>
  <si>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</si>
  <si>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</si>
  <si>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</si>
  <si>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</si>
  <si>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</si>
  <si>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</si>
  <si>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</si>
  <si>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</si>
  <si>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</si>
  <si>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</si>
  <si>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</si>
  <si>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</si>
  <si>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</si>
  <si>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</si>
  <si>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</si>
  <si>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</si>
  <si>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</si>
  <si>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</si>
  <si>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</si>
  <si>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</si>
  <si>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</si>
  <si>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</si>
  <si>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</si>
  <si>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</si>
  <si>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</si>
  <si>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</si>
  <si>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</si>
  <si>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</si>
  <si>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</si>
  <si>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</si>
  <si>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</si>
  <si>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</si>
  <si>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</si>
  <si>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</si>
  <si>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</si>
  <si>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</si>
  <si>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</si>
  <si>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</si>
  <si>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</si>
  <si>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</si>
  <si>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</si>
  <si>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</si>
  <si>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</si>
  <si>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</si>
  <si>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</si>
  <si>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</si>
  <si>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</si>
  <si>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</si>
  <si>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</si>
  <si>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</si>
  <si>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</si>
  <si>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</si>
  <si>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</si>
  <si>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</si>
  <si>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</si>
  <si>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</si>
  <si>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</si>
  <si>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</si>
  <si>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</si>
  <si>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</si>
  <si>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</si>
  <si>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</si>
  <si>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</si>
  <si>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</si>
  <si>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</si>
  <si>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</si>
  <si>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</si>
  <si>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</si>
  <si>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</si>
  <si>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</si>
  <si>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</si>
  <si>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</si>
  <si>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</si>
  <si>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</si>
  <si>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</si>
  <si>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</si>
  <si>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</si>
  <si>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</si>
  <si>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</si>
  <si>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</si>
  <si>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</si>
  <si>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</si>
  <si>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</si>
  <si>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</si>
  <si>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</si>
  <si>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</si>
  <si>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</si>
  <si>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</si>
  <si>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</si>
  <si>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</si>
  <si>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</si>
  <si>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</si>
  <si>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</si>
  <si>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</si>
  <si>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</si>
  <si>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</si>
  <si>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</si>
  <si>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</si>
  <si>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</si>
  <si>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</si>
  <si>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</si>
  <si>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</si>
  <si>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</si>
  <si>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</si>
  <si>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</si>
  <si>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</si>
  <si>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</si>
  <si>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</si>
  <si>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</si>
  <si>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</si>
  <si>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</si>
  <si>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</si>
  <si>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</si>
  <si>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</si>
  <si>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</si>
  <si>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</si>
  <si>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</si>
  <si>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</si>
  <si>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</si>
  <si>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</si>
  <si>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</si>
  <si>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</si>
  <si>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</si>
  <si>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</si>
  <si>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</si>
  <si>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</si>
  <si>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</si>
  <si>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</si>
  <si>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</si>
  <si>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</si>
  <si>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</si>
  <si>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</si>
  <si>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</si>
  <si>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</si>
  <si>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</si>
  <si>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</si>
  <si>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</si>
  <si>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</si>
  <si>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</si>
  <si>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</si>
  <si>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</si>
  <si>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</si>
  <si>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</si>
  <si>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</si>
  <si>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</si>
  <si>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</si>
  <si>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</si>
  <si>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</si>
  <si>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</si>
  <si>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</si>
  <si>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</si>
  <si>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</si>
  <si>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</si>
  <si>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</si>
  <si>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</si>
  <si>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</si>
  <si>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</si>
  <si>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</si>
  <si>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</si>
  <si>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</si>
  <si>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</si>
  <si>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</si>
  <si>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</si>
  <si>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</si>
  <si>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</si>
  <si>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</si>
  <si>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</si>
  <si>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</si>
  <si>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</si>
  <si>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</si>
  <si>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</si>
  <si>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</si>
  <si>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</si>
  <si>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</si>
  <si>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</si>
  <si>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</si>
  <si>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</si>
  <si>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</si>
  <si>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</si>
  <si>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</si>
  <si>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</si>
  <si>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</si>
  <si>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</si>
  <si>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</si>
  <si>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</si>
  <si>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</si>
  <si>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</si>
  <si>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</si>
  <si>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</si>
  <si>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</si>
  <si>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</si>
  <si>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</si>
  <si>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</si>
  <si>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</si>
  <si>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</si>
  <si>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</si>
  <si>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</si>
  <si>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</si>
  <si>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</si>
  <si>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</si>
  <si>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</si>
  <si>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</si>
  <si>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</si>
  <si>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</si>
  <si>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</si>
  <si>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</si>
  <si>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</si>
  <si>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</si>
  <si>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</si>
  <si>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</si>
  <si>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</si>
  <si>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</si>
  <si>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</si>
  <si>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</si>
  <si>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</si>
  <si>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</si>
  <si>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</si>
  <si>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</si>
  <si>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</si>
  <si>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</si>
  <si>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</si>
  <si>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</si>
  <si>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</si>
  <si>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</si>
  <si>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</si>
  <si>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</si>
  <si>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</si>
  <si>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</si>
  <si>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</si>
  <si>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</si>
  <si>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</si>
  <si>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</si>
  <si>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</si>
  <si>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</si>
  <si>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</si>
  <si>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</si>
  <si>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</si>
  <si>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</si>
  <si>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</si>
  <si>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</si>
  <si>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</si>
  <si>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</si>
  <si>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</si>
  <si>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</si>
  <si>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</si>
  <si>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</si>
  <si>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</si>
  <si>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</si>
  <si>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</si>
  <si>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</si>
  <si>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</si>
  <si>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</si>
  <si>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</si>
  <si>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</si>
  <si>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</si>
  <si>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</si>
  <si>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</si>
  <si>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</si>
  <si>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</si>
  <si>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</si>
  <si>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</si>
  <si>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</si>
  <si>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</si>
  <si>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</si>
  <si>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</si>
  <si>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</si>
  <si>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</si>
  <si>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</si>
  <si>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</si>
  <si>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</si>
  <si>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</si>
  <si>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</si>
  <si>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</si>
  <si>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</si>
  <si>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</si>
  <si>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</si>
  <si>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</si>
  <si>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</si>
  <si>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</si>
  <si>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</si>
  <si>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</si>
  <si>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</si>
  <si>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</si>
  <si>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</si>
  <si>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</si>
  <si>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</si>
  <si>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</si>
  <si>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</si>
  <si>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</si>
  <si>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</si>
  <si>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</si>
  <si>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</si>
  <si>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</si>
  <si>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</si>
  <si>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</si>
  <si>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</si>
  <si>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</si>
  <si>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</si>
  <si>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</si>
  <si>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</si>
  <si>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</si>
  <si>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</si>
  <si>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</si>
  <si>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</si>
  <si>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</si>
  <si>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</si>
  <si>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</si>
  <si>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</si>
  <si>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</si>
  <si>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</si>
  <si>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</si>
  <si>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</si>
  <si>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</si>
  <si>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</si>
  <si>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</si>
  <si>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</si>
  <si>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</si>
  <si>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</si>
  <si>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</si>
  <si>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</si>
  <si>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</si>
  <si>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</si>
  <si>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</si>
  <si>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</si>
  <si>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</si>
  <si>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</si>
  <si>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</si>
  <si>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</si>
  <si>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</si>
  <si>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</si>
  <si>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</si>
  <si>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</si>
  <si>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</si>
  <si>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</si>
  <si>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</si>
  <si>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</si>
  <si>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</si>
  <si>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</si>
  <si>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</si>
  <si>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</si>
  <si>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</si>
  <si>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</si>
  <si>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</si>
  <si>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</si>
  <si>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</si>
  <si>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</si>
  <si>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</si>
  <si>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</si>
  <si>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</si>
  <si>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</si>
  <si>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</si>
  <si>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</si>
  <si>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</si>
  <si>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</si>
  <si>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</si>
  <si>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</si>
  <si>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</si>
  <si>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</si>
  <si>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</si>
  <si>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</si>
  <si>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</si>
  <si>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</si>
  <si>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</si>
  <si>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</si>
  <si>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</si>
  <si>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</si>
  <si>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</si>
  <si>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</si>
  <si>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</si>
  <si>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</si>
  <si>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</si>
  <si>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</si>
  <si>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</si>
  <si>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</si>
  <si>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</si>
  <si>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</si>
  <si>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</si>
  <si>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</si>
  <si>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</si>
  <si>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</si>
  <si>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</si>
  <si>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</si>
  <si>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</si>
  <si>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</si>
  <si>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</si>
  <si>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</si>
  <si>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</si>
  <si>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</si>
  <si>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</si>
  <si>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</si>
  <si>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</si>
  <si>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</si>
  <si>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</si>
  <si>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</si>
  <si>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</si>
  <si>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</si>
  <si>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</si>
  <si>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</si>
  <si>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</si>
  <si>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</si>
  <si>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</si>
  <si>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</si>
  <si>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</si>
  <si>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</si>
  <si>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</si>
  <si>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</si>
  <si>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</si>
  <si>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</si>
  <si>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</si>
  <si>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</si>
  <si>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</si>
  <si>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</si>
  <si>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</si>
  <si>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</si>
  <si>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</si>
  <si>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</si>
  <si>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</si>
  <si>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</si>
  <si>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</si>
  <si>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</si>
  <si>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</si>
  <si>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</si>
  <si>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</si>
  <si>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</si>
  <si>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</si>
  <si>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</si>
  <si>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</si>
  <si>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</si>
  <si>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</si>
  <si>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</si>
  <si>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</si>
  <si>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</si>
  <si>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</si>
  <si>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</si>
  <si>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</si>
  <si>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</si>
  <si>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</si>
  <si>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</si>
  <si>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</si>
  <si>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</si>
  <si>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</si>
  <si>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</si>
  <si>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</si>
  <si>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</si>
  <si>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</si>
  <si>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</si>
  <si>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</si>
  <si>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</si>
  <si>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</si>
  <si>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</si>
  <si>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</si>
  <si>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</si>
  <si>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</si>
  <si>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</si>
  <si>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</si>
  <si>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</si>
  <si>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</si>
  <si>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</si>
  <si>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</si>
  <si>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</si>
  <si>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</si>
  <si>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</si>
  <si>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</si>
  <si>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</si>
  <si>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</si>
  <si>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</si>
  <si>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</si>
  <si>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</si>
  <si>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</si>
  <si>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</si>
  <si>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</si>
  <si>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</si>
  <si>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</si>
  <si>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</si>
  <si>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</si>
  <si>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</si>
  <si>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</si>
  <si>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</si>
  <si>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</si>
  <si>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</si>
  <si>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</si>
  <si>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</si>
  <si>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</si>
  <si>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</si>
  <si>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</si>
  <si>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</si>
  <si>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</si>
  <si>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</si>
  <si>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</si>
  <si>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</si>
  <si>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</si>
  <si>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</si>
  <si>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</si>
  <si>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</si>
  <si>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</si>
  <si>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</si>
  <si>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</si>
  <si>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</si>
  <si>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</si>
  <si>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</si>
  <si>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</si>
  <si>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</si>
  <si>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</si>
  <si>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</si>
  <si>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</si>
  <si>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</si>
  <si>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</si>
  <si>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</si>
  <si>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</si>
  <si>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</si>
  <si>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</si>
  <si>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</si>
  <si>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</si>
  <si>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</si>
  <si>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</si>
  <si>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</si>
  <si>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</si>
  <si>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</si>
  <si>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</si>
  <si>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</si>
  <si>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</si>
  <si>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</si>
  <si>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</si>
  <si>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</si>
  <si>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</si>
  <si>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</si>
  <si>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</si>
  <si>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</si>
  <si>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</si>
  <si>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</si>
  <si>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</si>
  <si>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</si>
  <si>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</si>
  <si>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</si>
  <si>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</si>
  <si>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</si>
  <si>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</si>
  <si>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</si>
  <si>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</si>
  <si>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</si>
  <si>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</si>
  <si>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</si>
  <si>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</si>
  <si>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</si>
  <si>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</si>
  <si>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</si>
  <si>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</si>
  <si>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</si>
  <si>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</si>
  <si>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</si>
  <si>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</si>
  <si>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</si>
  <si>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</si>
  <si>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</si>
  <si>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</si>
  <si>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</si>
  <si>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</si>
  <si>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</si>
  <si>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</si>
  <si>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</si>
  <si>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</si>
  <si>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</si>
  <si>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</si>
  <si>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</si>
  <si>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</si>
  <si>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</si>
  <si>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</si>
  <si>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</si>
  <si>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</si>
  <si>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</si>
  <si>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</si>
  <si>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</si>
  <si>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</si>
  <si>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</si>
  <si>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</si>
  <si>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</si>
  <si>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</si>
  <si>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</si>
  <si>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</si>
  <si>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</si>
  <si>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</si>
  <si>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</si>
  <si>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</si>
  <si>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</si>
  <si>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</si>
  <si>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</si>
  <si>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</si>
  <si>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</si>
  <si>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</si>
  <si>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</si>
  <si>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</si>
  <si>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</si>
  <si>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</si>
  <si>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</si>
  <si>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</si>
  <si>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</si>
  <si>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</si>
  <si>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</si>
  <si>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</si>
  <si>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</si>
  <si>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</si>
  <si>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</si>
  <si>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</si>
  <si>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</si>
  <si>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</si>
  <si>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</si>
  <si>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</si>
  <si>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</si>
  <si>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</si>
  <si>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</si>
  <si>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</si>
  <si>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</si>
  <si>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</si>
  <si>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</si>
  <si>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</si>
  <si>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</si>
  <si>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</si>
  <si>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</si>
  <si>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</si>
  <si>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</si>
  <si>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</si>
  <si>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</si>
  <si>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</si>
  <si>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</si>
  <si>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</si>
  <si>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</si>
  <si>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</si>
  <si>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</si>
  <si>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</si>
  <si>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</si>
  <si>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</si>
  <si>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</si>
  <si>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</si>
  <si>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</si>
  <si>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</si>
  <si>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</si>
  <si>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</si>
  <si>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</si>
  <si>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</si>
  <si>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</si>
  <si>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</si>
  <si>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</si>
  <si>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</si>
  <si>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</si>
  <si>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</si>
  <si>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</si>
  <si>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</si>
  <si>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</si>
  <si>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</si>
  <si>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</si>
  <si>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</si>
  <si>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</si>
  <si>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</si>
  <si>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</si>
  <si>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</si>
  <si>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</si>
  <si>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</si>
  <si>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</si>
  <si>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</si>
  <si>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</si>
  <si>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</si>
  <si>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</si>
  <si>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</si>
  <si>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</si>
  <si>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</si>
  <si>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</si>
  <si>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</si>
  <si>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</si>
  <si>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</si>
  <si>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</si>
  <si>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</si>
  <si>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</si>
  <si>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</si>
  <si>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</si>
  <si>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</si>
  <si>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</si>
  <si>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</si>
  <si>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</si>
  <si>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</si>
  <si>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</si>
  <si>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</si>
  <si>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</si>
  <si>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</si>
  <si>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</si>
  <si>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</si>
  <si>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</si>
  <si>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</si>
  <si>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</si>
  <si>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</si>
  <si>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</si>
  <si>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</si>
  <si>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</si>
  <si>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</si>
  <si>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</si>
  <si>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</si>
  <si>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</si>
  <si>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</si>
  <si>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</si>
  <si>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</si>
  <si>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</si>
  <si>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</si>
  <si>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</si>
  <si>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</si>
  <si>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</si>
  <si>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</si>
  <si>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</si>
  <si>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</si>
  <si>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</si>
  <si>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</si>
  <si>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</si>
  <si>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</si>
  <si>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</si>
  <si>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</si>
  <si>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</si>
  <si>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</si>
  <si>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</si>
  <si>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</si>
  <si>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</si>
  <si>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</si>
  <si>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</si>
  <si>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</si>
  <si>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</si>
  <si>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</si>
  <si>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</si>
  <si>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</si>
  <si>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</si>
  <si>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</si>
  <si>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</si>
  <si>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</si>
  <si>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</si>
  <si>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</si>
  <si>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</si>
  <si>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</si>
  <si>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</si>
  <si>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</si>
  <si>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</si>
  <si>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</si>
  <si>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</si>
  <si>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</si>
  <si>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</si>
  <si>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</si>
  <si>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</si>
  <si>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</si>
  <si>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</si>
  <si>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</si>
  <si>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</si>
  <si>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</si>
  <si>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</si>
  <si>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</si>
  <si>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</si>
  <si>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</si>
  <si>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</si>
  <si>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</si>
  <si>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</si>
  <si>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</si>
  <si>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</si>
  <si>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</si>
  <si>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</si>
  <si>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</si>
  <si>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</si>
  <si>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</si>
  <si>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</si>
  <si>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</si>
  <si>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</si>
  <si>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</si>
  <si>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</si>
  <si>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</si>
  <si>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</si>
  <si>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</si>
  <si>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</si>
  <si>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</si>
  <si>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</si>
  <si>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</si>
  <si>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</si>
  <si>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</si>
  <si>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</si>
  <si>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</si>
  <si>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</si>
  <si>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</si>
  <si>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</si>
  <si>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</si>
  <si>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</si>
  <si>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</si>
  <si>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</si>
  <si>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</si>
  <si>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</si>
  <si>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</si>
  <si>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</si>
  <si>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</si>
  <si>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</si>
  <si>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</si>
  <si>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</si>
  <si>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</si>
  <si>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</si>
  <si>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</si>
  <si>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</si>
  <si>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</si>
  <si>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</si>
  <si>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</si>
  <si>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</si>
  <si>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</si>
  <si>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</si>
  <si>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</si>
  <si>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</si>
  <si>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</si>
  <si>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</si>
  <si>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</si>
  <si>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</si>
  <si>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</si>
  <si>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</si>
  <si>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</si>
  <si>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</si>
  <si>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</si>
  <si>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</si>
  <si>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</si>
  <si>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</si>
  <si>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</si>
  <si>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</si>
  <si>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</si>
  <si>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</si>
  <si>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</si>
  <si>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</si>
  <si>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</si>
  <si>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</si>
  <si>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</si>
  <si>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</si>
  <si>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</si>
  <si>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</si>
  <si>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</si>
  <si>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</si>
  <si>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</si>
  <si>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</si>
  <si>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</si>
  <si>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</si>
  <si>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</si>
  <si>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</si>
  <si>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</si>
  <si>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</si>
  <si>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</si>
  <si>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</si>
  <si>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</si>
  <si>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</si>
  <si>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</si>
  <si>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</si>
  <si>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</si>
  <si>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</si>
  <si>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</si>
  <si>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</si>
  <si>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</si>
  <si>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</si>
  <si>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</si>
  <si>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</si>
  <si>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</si>
  <si>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</si>
  <si>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</si>
  <si>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</si>
  <si>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</si>
  <si>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</si>
  <si>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</si>
  <si>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</si>
  <si>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</si>
  <si>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</si>
  <si>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</si>
  <si>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</si>
  <si>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</si>
  <si>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</si>
  <si>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</si>
  <si>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</si>
  <si>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</si>
  <si>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</si>
  <si>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</si>
  <si>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</si>
  <si>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</si>
  <si>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</si>
  <si>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</si>
  <si>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</si>
  <si>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</si>
  <si>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</si>
  <si>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</si>
  <si>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</si>
  <si>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</si>
  <si>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</si>
  <si>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</si>
  <si>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</si>
  <si>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</si>
  <si>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</si>
  <si>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</si>
  <si>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</si>
  <si>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</si>
  <si>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</si>
  <si>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</si>
  <si>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</si>
  <si>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</si>
  <si>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</si>
  <si>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</si>
  <si>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</si>
  <si>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</si>
  <si>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</si>
  <si>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</si>
  <si>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</si>
  <si>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</si>
  <si>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</si>
  <si>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</si>
  <si>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</si>
  <si>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</si>
  <si>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</si>
  <si>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</si>
  <si>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</si>
  <si>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</si>
  <si>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</si>
  <si>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</si>
  <si>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</si>
  <si>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</si>
  <si>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</si>
  <si>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</si>
  <si>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</si>
  <si>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</si>
  <si>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</si>
  <si>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</si>
  <si>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</si>
  <si>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</si>
  <si>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</si>
  <si>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</si>
  <si>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</si>
  <si>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</si>
  <si>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</si>
  <si>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</si>
  <si>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</si>
  <si>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</si>
  <si>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</si>
  <si>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</si>
  <si>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</si>
  <si>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</si>
  <si>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</si>
  <si>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</si>
  <si>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</si>
  <si>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</si>
  <si>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</si>
  <si>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</si>
  <si>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</si>
  <si>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</si>
  <si>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</si>
  <si>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</si>
  <si>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</si>
  <si>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</si>
  <si>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</si>
  <si>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</si>
  <si>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</si>
  <si>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</si>
  <si>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</si>
  <si>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</si>
  <si>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</si>
  <si>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</si>
  <si>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</si>
  <si>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</si>
  <si>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</si>
  <si>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</si>
  <si>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</si>
  <si>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</si>
  <si>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</si>
  <si>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</si>
  <si>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</si>
  <si>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</si>
  <si>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</si>
  <si>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</si>
  <si>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</si>
  <si>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</si>
  <si>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</si>
  <si>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</si>
  <si>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</si>
  <si>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</si>
  <si>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</si>
  <si>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</si>
  <si>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</si>
  <si>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</si>
  <si>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</si>
  <si>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</si>
  <si>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</si>
  <si>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</si>
  <si>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</si>
  <si>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</si>
  <si>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</si>
  <si>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</si>
  <si>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</si>
  <si>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</si>
  <si>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</si>
  <si>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</si>
  <si>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</si>
  <si>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</si>
  <si>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</si>
  <si>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</si>
  <si>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</si>
  <si>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</si>
  <si>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</si>
  <si>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</si>
  <si>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</si>
  <si>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</si>
  <si>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</si>
  <si>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</si>
  <si>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</si>
  <si>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</si>
  <si>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</si>
  <si>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</si>
  <si>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</si>
  <si>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</si>
  <si>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</si>
  <si>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</si>
  <si>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</si>
  <si>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</si>
  <si>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</si>
  <si>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</si>
  <si>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</si>
  <si>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</si>
  <si>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</si>
  <si>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</si>
  <si>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</si>
  <si>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</si>
  <si>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</si>
  <si>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</si>
  <si>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</si>
  <si>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</si>
  <si>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</si>
  <si>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</si>
  <si>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</si>
  <si>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</si>
  <si>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</si>
  <si>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</si>
  <si>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</si>
  <si>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</si>
  <si>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</si>
  <si>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</si>
  <si>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</si>
  <si>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</si>
  <si>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</si>
  <si>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</si>
  <si>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</si>
  <si>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</si>
  <si>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</si>
  <si>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</si>
  <si>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</si>
  <si>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</si>
  <si>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</si>
  <si>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</si>
  <si>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</si>
  <si>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</si>
  <si>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</si>
  <si>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</si>
  <si>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</si>
  <si>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</si>
  <si>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</si>
  <si>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</si>
  <si>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</si>
  <si>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</si>
  <si>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</si>
  <si>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</si>
  <si>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</si>
  <si>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</si>
  <si>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</si>
  <si>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</si>
  <si>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</si>
  <si>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</si>
  <si>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</si>
  <si>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</si>
  <si>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</si>
  <si>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</si>
  <si>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</si>
  <si>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</si>
  <si>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</si>
  <si>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</si>
  <si>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</si>
  <si>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</si>
  <si>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</si>
  <si>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</si>
  <si>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</si>
  <si>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</si>
  <si>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</si>
  <si>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</si>
  <si>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</si>
  <si>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</si>
  <si>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</si>
  <si>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</si>
  <si>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</si>
  <si>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</si>
  <si>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</si>
  <si>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</si>
  <si>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</si>
  <si>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</si>
  <si>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</si>
  <si>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</si>
  <si>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</si>
  <si>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</si>
  <si>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</si>
  <si>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</si>
  <si>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</si>
  <si>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</si>
  <si>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</si>
  <si>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</si>
  <si>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</si>
  <si>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</si>
  <si>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</si>
  <si>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</si>
  <si>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</si>
  <si>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</si>
  <si>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</si>
  <si>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</si>
  <si>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</si>
  <si>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</si>
  <si>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</si>
  <si>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</si>
  <si>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</si>
  <si>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</si>
  <si>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</si>
  <si>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</si>
  <si>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</si>
  <si>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</si>
  <si>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</si>
  <si>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</si>
  <si>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</si>
  <si>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</si>
  <si>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</si>
  <si>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</si>
  <si>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</si>
  <si>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</si>
  <si>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</si>
  <si>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</si>
  <si>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</si>
  <si>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</si>
  <si>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</si>
  <si>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</si>
  <si>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</si>
  <si>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</si>
  <si>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</si>
  <si>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</si>
  <si>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</si>
  <si>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</si>
  <si>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</si>
  <si>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</si>
  <si>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</si>
  <si>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</si>
  <si>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</si>
  <si>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</si>
  <si>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</si>
  <si>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</si>
  <si>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</si>
  <si>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</si>
  <si>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</si>
  <si>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</si>
  <si>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</si>
  <si>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</si>
  <si>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</si>
  <si>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</si>
  <si>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</si>
  <si>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</si>
  <si>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</si>
  <si>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</si>
  <si>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</si>
  <si>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</si>
  <si>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</si>
  <si>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</si>
  <si>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</si>
  <si>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</si>
  <si>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</si>
  <si>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</si>
  <si>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</si>
  <si>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</si>
  <si>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</si>
  <si>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</si>
  <si>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</si>
  <si>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</si>
  <si>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</si>
  <si>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</si>
  <si>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</si>
  <si>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</si>
  <si>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</si>
  <si>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</si>
  <si>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</si>
  <si>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</si>
  <si>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</si>
  <si>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</si>
  <si>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</si>
  <si>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</si>
  <si>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</si>
  <si>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</si>
  <si>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</si>
  <si>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</si>
  <si>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</si>
  <si>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</si>
  <si>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</si>
  <si>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</si>
  <si>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</si>
  <si>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</si>
  <si>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</si>
  <si>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</si>
  <si>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</si>
  <si>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</si>
  <si>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</si>
  <si>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</si>
  <si>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</si>
  <si>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</si>
  <si>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</si>
  <si>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</si>
  <si>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</si>
  <si>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</si>
  <si>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</si>
  <si>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</si>
  <si>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</si>
  <si>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</si>
  <si>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</si>
  <si>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</si>
  <si>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</si>
  <si>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</si>
  <si>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</si>
  <si>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</si>
  <si>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</si>
  <si>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</si>
  <si>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</si>
  <si>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</si>
  <si>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</si>
  <si>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</si>
  <si>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</si>
  <si>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</si>
  <si>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</si>
  <si>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</si>
  <si>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</si>
  <si>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</si>
  <si>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</si>
  <si>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</si>
  <si>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</si>
  <si>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</si>
  <si>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</si>
  <si>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</si>
  <si>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</si>
  <si>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</si>
  <si>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</si>
  <si>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</si>
  <si>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</si>
  <si>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</si>
  <si>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</si>
  <si>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</si>
  <si>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</si>
  <si>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</si>
  <si>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</si>
  <si>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</si>
  <si>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</si>
  <si>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</si>
  <si>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</si>
  <si>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</si>
  <si>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</si>
  <si>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</si>
  <si>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</si>
  <si>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</si>
  <si>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</si>
  <si>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</si>
  <si>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</si>
  <si>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</si>
  <si>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</si>
  <si>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</si>
  <si>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</si>
  <si>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</si>
  <si>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</si>
  <si>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</si>
  <si>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</si>
  <si>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</si>
  <si>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</si>
  <si>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</si>
  <si>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</si>
  <si>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</si>
  <si>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</si>
  <si>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</si>
  <si>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</si>
  <si>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</si>
  <si>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</si>
  <si>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</si>
  <si>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</si>
  <si>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</si>
  <si>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</si>
  <si>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</si>
  <si>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</si>
  <si>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</si>
  <si>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</si>
  <si>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</si>
  <si>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</si>
  <si>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</si>
  <si>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</si>
  <si>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</si>
  <si>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</si>
  <si>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</si>
  <si>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</si>
  <si>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</si>
  <si>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</si>
  <si>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</si>
  <si>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</si>
  <si>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</si>
  <si>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</si>
  <si>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</si>
  <si>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</si>
  <si>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</si>
  <si>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</si>
  <si>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</si>
  <si>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</si>
  <si>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</si>
  <si>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</si>
  <si>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</si>
  <si>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</si>
  <si>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</si>
  <si>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</si>
  <si>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</si>
  <si>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</si>
  <si>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</si>
  <si>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</si>
  <si>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</si>
  <si>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</si>
  <si>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</si>
  <si>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</si>
  <si>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</si>
  <si>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</si>
  <si>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</si>
  <si>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</si>
  <si>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</si>
  <si>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</si>
  <si>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</si>
  <si>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</si>
  <si>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</si>
  <si>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</si>
  <si>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</si>
  <si>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</si>
  <si>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</si>
  <si>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</si>
  <si>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</si>
  <si>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</si>
  <si>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</si>
  <si>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</si>
  <si>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</si>
  <si>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</si>
  <si>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</si>
  <si>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</si>
  <si>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</si>
  <si>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</si>
  <si>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</si>
  <si>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</si>
  <si>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</si>
  <si>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</si>
  <si>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</si>
  <si>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</si>
  <si>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</si>
  <si>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</si>
  <si>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</si>
  <si>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</si>
  <si>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</si>
  <si>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</si>
  <si>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</si>
  <si>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</si>
  <si>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</si>
  <si>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</si>
  <si>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</si>
  <si>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</si>
  <si>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</si>
  <si>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</si>
  <si>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</si>
  <si>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</si>
  <si>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</si>
  <si>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</si>
  <si>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</si>
  <si>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</si>
  <si>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</si>
  <si>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</si>
  <si>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</si>
  <si>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</si>
  <si>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</si>
  <si>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</si>
  <si>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</si>
  <si>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</si>
  <si>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</si>
  <si>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</si>
  <si>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</si>
  <si>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</si>
  <si>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</si>
  <si>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</si>
  <si>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</si>
  <si>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</si>
  <si>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</si>
  <si>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</si>
  <si>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</si>
  <si>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</si>
  <si>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</si>
  <si>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</si>
  <si>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</si>
  <si>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</si>
  <si>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</si>
  <si>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</si>
  <si>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</si>
  <si>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</si>
  <si>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</si>
  <si>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</si>
  <si>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</si>
  <si>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</si>
  <si>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</si>
  <si>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</si>
  <si>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</si>
  <si>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</si>
  <si>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</si>
  <si>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</si>
  <si>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</si>
  <si>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</si>
  <si>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</si>
  <si>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</si>
  <si>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</si>
  <si>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</si>
  <si>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</si>
  <si>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</si>
  <si>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</si>
  <si>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</si>
  <si>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</si>
  <si>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</si>
  <si>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</si>
  <si>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</si>
  <si>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</si>
  <si>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</si>
  <si>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</si>
  <si>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</si>
  <si>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</si>
  <si>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</si>
  <si>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</si>
  <si>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</si>
  <si>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</si>
  <si>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</si>
  <si>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</si>
  <si>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</si>
  <si>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</si>
  <si>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</si>
  <si>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</si>
  <si>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</si>
  <si>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</si>
  <si>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</si>
  <si>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</si>
  <si>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</si>
  <si>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</si>
  <si>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</si>
  <si>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</si>
  <si>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</si>
  <si>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</si>
  <si>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</si>
  <si>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</si>
  <si>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</si>
  <si>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</si>
  <si>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</si>
  <si>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</si>
  <si>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</si>
  <si>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</si>
  <si>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</si>
  <si>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</si>
  <si>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</si>
  <si>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</si>
  <si>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</si>
  <si>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</si>
  <si>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</si>
  <si>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</si>
  <si>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</si>
  <si>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</si>
  <si>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</si>
  <si>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</si>
  <si>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</si>
  <si>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</si>
  <si>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</si>
  <si>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</si>
  <si>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</si>
  <si>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</si>
  <si>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</si>
  <si>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</si>
  <si>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</si>
  <si>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</si>
  <si>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</si>
  <si>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</si>
  <si>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</si>
  <si>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</si>
  <si>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</si>
  <si>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</si>
  <si>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</si>
  <si>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</si>
  <si>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</si>
  <si>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</si>
  <si>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</si>
  <si>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</si>
  <si>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</si>
  <si>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</si>
  <si>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</si>
  <si>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</si>
  <si>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</si>
  <si>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</si>
  <si>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</si>
  <si>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</si>
  <si>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</si>
  <si>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</si>
  <si>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</si>
  <si>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</si>
  <si>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</si>
  <si>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</si>
  <si>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</si>
  <si>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</si>
  <si>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</si>
  <si>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</si>
  <si>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</si>
  <si>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</si>
  <si>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</si>
  <si>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</si>
  <si>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</si>
  <si>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</si>
  <si>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</si>
  <si>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</si>
  <si>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</si>
  <si>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</si>
  <si>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</si>
  <si>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</si>
  <si>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</si>
  <si>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</si>
  <si>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</si>
  <si>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</si>
  <si>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</si>
  <si>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</si>
  <si>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</si>
  <si>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</si>
  <si>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</si>
  <si>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</si>
  <si>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</si>
  <si>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</si>
  <si>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</si>
  <si>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</si>
  <si>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</si>
  <si>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</si>
  <si>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</si>
  <si>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</si>
  <si>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</si>
  <si>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</si>
  <si>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</si>
  <si>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</si>
  <si>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</si>
  <si>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</si>
  <si>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</si>
  <si>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</si>
  <si>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</si>
  <si>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</si>
  <si>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</si>
  <si>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</si>
  <si>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</si>
  <si>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</si>
  <si>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</si>
  <si>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</si>
  <si>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</si>
  <si>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</si>
  <si>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</si>
  <si>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</si>
  <si>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</si>
  <si>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</si>
  <si>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</si>
  <si>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</si>
  <si>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</si>
  <si>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</si>
  <si>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</si>
  <si>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</si>
  <si>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</si>
  <si>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</si>
  <si>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</si>
  <si>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</si>
  <si>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</si>
  <si>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</si>
  <si>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</si>
  <si>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</si>
  <si>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</si>
  <si>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</si>
  <si>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</si>
  <si>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</si>
  <si>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</si>
  <si>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</si>
  <si>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</si>
  <si>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</si>
  <si>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</si>
  <si>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</si>
  <si>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</si>
  <si>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</si>
  <si>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</si>
  <si>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</si>
  <si>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</si>
  <si>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</si>
  <si>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</si>
  <si>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</si>
  <si>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</si>
  <si>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</si>
  <si>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</si>
  <si>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</si>
  <si>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</si>
  <si>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</si>
  <si>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</si>
  <si>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</si>
  <si>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</si>
  <si>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</si>
  <si>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</si>
  <si>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</si>
  <si>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</si>
  <si>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</si>
  <si>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</si>
  <si>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</si>
  <si>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</si>
  <si>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</si>
  <si>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</si>
  <si>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</si>
  <si>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</si>
  <si>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</si>
  <si>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</si>
  <si>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</si>
  <si>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</si>
  <si>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</si>
  <si>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</si>
  <si>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</si>
  <si>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</si>
  <si>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</si>
  <si>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</si>
  <si>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</si>
  <si>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</si>
  <si>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</si>
  <si>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</si>
  <si>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</si>
  <si>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</si>
  <si>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</si>
  <si>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</si>
  <si>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</si>
  <si>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</si>
  <si>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</si>
  <si>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</si>
  <si>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</si>
  <si>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</si>
  <si>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</si>
  <si>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</si>
  <si>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</si>
  <si>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</si>
  <si>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</si>
  <si>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</si>
  <si>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</si>
  <si>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</si>
  <si>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</si>
  <si>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</si>
  <si>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</si>
  <si>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</si>
  <si>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</si>
  <si>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</si>
  <si>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</si>
  <si>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</si>
  <si>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</si>
  <si>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</si>
  <si>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</si>
  <si>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</si>
  <si>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</si>
  <si>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</si>
  <si>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</si>
  <si>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</si>
  <si>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</si>
  <si>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</si>
  <si>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</si>
  <si>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</si>
  <si>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</si>
  <si>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</si>
  <si>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</si>
  <si>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</si>
  <si>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</si>
  <si>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</si>
  <si>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</si>
  <si>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</si>
  <si>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</si>
  <si>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</si>
  <si>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</si>
  <si>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</si>
  <si>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</si>
  <si>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</si>
  <si>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</si>
  <si>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</si>
  <si>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</si>
  <si>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</si>
  <si>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</si>
  <si>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</si>
  <si>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</si>
  <si>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</si>
  <si>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</si>
  <si>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</si>
  <si>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</si>
  <si>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</si>
  <si>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</si>
  <si>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</si>
  <si>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</si>
  <si>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</si>
  <si>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</si>
  <si>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</si>
  <si>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</si>
  <si>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</si>
  <si>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</si>
  <si>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</si>
  <si>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</si>
  <si>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</si>
  <si>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</si>
  <si>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</si>
  <si>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</si>
  <si>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</si>
  <si>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</si>
  <si>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</si>
  <si>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</si>
  <si>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</si>
  <si>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</si>
  <si>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</si>
  <si>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</si>
  <si>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</si>
  <si>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</si>
  <si>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</si>
  <si>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</si>
  <si>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</si>
  <si>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</si>
  <si>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</si>
  <si>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</si>
  <si>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</si>
  <si>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</si>
  <si>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</si>
  <si>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</si>
  <si>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</si>
  <si>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</si>
  <si>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</si>
  <si>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</si>
  <si>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</si>
  <si>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</si>
  <si>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</si>
  <si>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</si>
  <si>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</si>
  <si>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</si>
  <si>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</si>
  <si>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</si>
  <si>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</si>
  <si>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</si>
  <si>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</si>
  <si>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</si>
  <si>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</si>
  <si>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</si>
  <si>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</si>
  <si>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</si>
  <si>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</si>
  <si>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</si>
  <si>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</si>
  <si>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</si>
  <si>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</si>
  <si>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</si>
  <si>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</si>
  <si>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</si>
  <si>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</si>
  <si>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</si>
  <si>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</si>
  <si>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</si>
  <si>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</si>
  <si>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</si>
  <si>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</si>
  <si>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</si>
  <si>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</si>
  <si>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</si>
  <si>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</si>
  <si>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</si>
  <si>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</si>
  <si>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</si>
  <si>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</si>
  <si>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</si>
  <si>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</si>
  <si>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</si>
  <si>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</si>
  <si>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</si>
  <si>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</si>
  <si>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</si>
  <si>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</si>
  <si>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</si>
  <si>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</si>
  <si>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</si>
  <si>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</si>
  <si>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</si>
  <si>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</si>
  <si>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</si>
  <si>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</si>
  <si>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</si>
  <si>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</si>
  <si>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</si>
  <si>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</si>
  <si>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</si>
  <si>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</si>
  <si>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</si>
  <si>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</si>
  <si>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</si>
  <si>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</si>
  <si>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</si>
  <si>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</si>
  <si>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</si>
  <si>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</si>
  <si>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</si>
  <si>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</si>
  <si>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</si>
  <si>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</si>
  <si>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</si>
  <si>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</si>
  <si>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</si>
  <si>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</si>
  <si>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</si>
  <si>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</si>
  <si>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</si>
  <si>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</si>
  <si>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</si>
  <si>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</si>
  <si>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</si>
  <si>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</si>
  <si>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</si>
  <si>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</si>
  <si>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</si>
  <si>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</si>
  <si>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</si>
  <si>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</si>
  <si>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</si>
  <si>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</si>
  <si>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</si>
  <si>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</si>
  <si>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</si>
  <si>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</si>
  <si>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</si>
  <si>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</si>
  <si>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</si>
  <si>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</si>
  <si>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</si>
  <si>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</si>
  <si>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</si>
  <si>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</si>
  <si>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</si>
  <si>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</si>
  <si>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</si>
  <si>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</si>
  <si>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</si>
  <si>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</si>
  <si>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</si>
  <si>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</si>
  <si>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</si>
  <si>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</si>
  <si>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</si>
  <si>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</si>
  <si>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</si>
  <si>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</si>
  <si>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</si>
  <si>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</si>
  <si>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</si>
  <si>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</si>
  <si>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</si>
  <si>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</si>
  <si>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</si>
  <si>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</si>
  <si>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</si>
  <si>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</si>
  <si>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</si>
  <si>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</si>
  <si>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</si>
  <si>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</si>
  <si>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</si>
  <si>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</si>
  <si>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</si>
  <si>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</si>
  <si>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</si>
  <si>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</si>
  <si>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</si>
  <si>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</si>
  <si>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</si>
  <si>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</si>
  <si>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</si>
  <si>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</si>
  <si>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</si>
  <si>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</si>
  <si>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</si>
  <si>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</si>
  <si>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</si>
  <si>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</si>
  <si>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</si>
  <si>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</si>
  <si>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</si>
  <si>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</si>
  <si>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</si>
  <si>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</si>
  <si>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</si>
  <si>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</si>
  <si>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</si>
  <si>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</si>
  <si>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</si>
  <si>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</si>
  <si>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</si>
  <si>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</si>
  <si>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</si>
  <si>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</si>
  <si>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</si>
  <si>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</si>
  <si>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</si>
  <si>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</si>
  <si>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</si>
  <si>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</si>
  <si>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</si>
  <si>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</si>
  <si>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</si>
  <si>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</si>
  <si>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</si>
  <si>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</si>
  <si>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</si>
  <si>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</si>
  <si>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</si>
  <si>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</si>
  <si>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</si>
  <si>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</si>
  <si>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</si>
  <si>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</si>
  <si>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</si>
  <si>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</si>
  <si>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</si>
  <si>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</si>
  <si>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</si>
  <si>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</si>
  <si>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</si>
  <si>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</si>
  <si>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</si>
  <si>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</si>
  <si>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</si>
  <si>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</si>
  <si>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</si>
  <si>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</si>
  <si>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</si>
  <si>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</si>
  <si>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</si>
  <si>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</si>
  <si>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</si>
  <si>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</si>
  <si>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</si>
  <si>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</si>
  <si>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</si>
  <si>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</si>
  <si>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</si>
  <si>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</si>
  <si>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</si>
  <si>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</si>
  <si>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</si>
  <si>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</si>
  <si>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</si>
  <si>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</si>
  <si>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</si>
  <si>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</si>
  <si>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</si>
  <si>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</si>
  <si>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</si>
  <si>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</si>
  <si>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</si>
  <si>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</si>
  <si>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</si>
  <si>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</si>
  <si>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</si>
  <si>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</si>
  <si>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</si>
  <si>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</si>
  <si>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</si>
  <si>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</si>
  <si>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</si>
  <si>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</si>
  <si>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</si>
  <si>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</si>
  <si>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</si>
  <si>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</si>
  <si>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</si>
  <si>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</si>
  <si>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</si>
  <si>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</si>
  <si>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</si>
  <si>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</si>
  <si>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</si>
  <si>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</si>
  <si>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</si>
  <si>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</si>
  <si>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</si>
  <si>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</si>
  <si>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</si>
  <si>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</si>
  <si>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</si>
  <si>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</si>
  <si>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</si>
  <si>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</si>
  <si>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</si>
  <si>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</si>
  <si>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</si>
  <si>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</si>
  <si>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</si>
  <si>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</si>
  <si>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</si>
  <si>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</si>
  <si>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</si>
  <si>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</si>
  <si>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</si>
  <si>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</si>
  <si>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</si>
  <si>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</si>
  <si>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</si>
  <si>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</si>
  <si>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</si>
  <si>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</si>
  <si>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</si>
  <si>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</si>
  <si>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</si>
  <si>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</si>
  <si>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</si>
  <si>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</si>
  <si>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</si>
  <si>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</si>
  <si>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</si>
  <si>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</si>
  <si>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</si>
  <si>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</si>
  <si>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</si>
  <si>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</si>
  <si>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</si>
  <si>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</si>
  <si>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</si>
  <si>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</si>
  <si>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</si>
  <si>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</si>
  <si>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</si>
  <si>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</si>
  <si>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</si>
  <si>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</si>
  <si>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</si>
  <si>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</si>
  <si>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</si>
  <si>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</si>
  <si>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</si>
  <si>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</si>
  <si>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</si>
  <si>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</si>
  <si>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</si>
  <si>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</si>
  <si>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</si>
  <si>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</si>
  <si>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</si>
  <si>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</si>
  <si>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</si>
  <si>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</si>
  <si>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</si>
  <si>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</si>
  <si>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</si>
  <si>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</si>
  <si>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</si>
  <si>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</si>
  <si>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</si>
  <si>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</si>
  <si>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</si>
  <si>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</si>
  <si>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</si>
  <si>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</si>
  <si>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</si>
  <si>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</si>
  <si>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</si>
  <si>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</si>
  <si>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</si>
  <si>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</si>
  <si>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</si>
  <si>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</si>
  <si>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</si>
  <si>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</si>
  <si>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</si>
  <si>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</si>
  <si>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</si>
  <si>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</si>
  <si>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</si>
  <si>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</si>
  <si>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</si>
  <si>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</si>
  <si>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</si>
  <si>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</si>
  <si>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</si>
  <si>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</si>
  <si>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</si>
  <si>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</si>
  <si>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</si>
  <si>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</si>
  <si>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</si>
  <si>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</si>
  <si>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</si>
  <si>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</si>
  <si>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</si>
  <si>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</si>
  <si>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</si>
  <si>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</si>
  <si>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</si>
  <si>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</si>
  <si>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</si>
  <si>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</si>
  <si>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</si>
  <si>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</si>
  <si>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</si>
  <si>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</si>
  <si>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</si>
  <si>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</si>
  <si>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</si>
  <si>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</si>
  <si>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</si>
  <si>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</si>
  <si>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</si>
  <si>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</si>
  <si>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</si>
  <si>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</si>
  <si>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</si>
  <si>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</si>
  <si>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</si>
  <si>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</si>
  <si>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</si>
  <si>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</si>
  <si>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</si>
  <si>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</si>
  <si>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</si>
  <si>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</si>
  <si>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</si>
  <si>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</si>
  <si>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</si>
  <si>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</si>
  <si>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</si>
  <si>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</si>
  <si>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</si>
  <si>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</si>
  <si>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</si>
  <si>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</si>
  <si>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</si>
  <si>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</si>
  <si>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</si>
  <si>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</si>
  <si>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</si>
  <si>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</si>
  <si>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</si>
  <si>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</si>
  <si>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</si>
  <si>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</si>
  <si>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</si>
  <si>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</si>
  <si>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</si>
  <si>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</si>
  <si>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</si>
  <si>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</si>
  <si>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</si>
  <si>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</si>
  <si>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</si>
  <si>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</si>
  <si>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</si>
  <si>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</si>
  <si>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</si>
  <si>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</si>
  <si>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</si>
  <si>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</si>
  <si>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</si>
  <si>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</si>
  <si>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</si>
  <si>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</si>
  <si>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</si>
  <si>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</si>
  <si>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</si>
  <si>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</si>
  <si>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</si>
  <si>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</si>
  <si>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</si>
  <si>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</si>
  <si>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</si>
  <si>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</si>
  <si>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</si>
  <si>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</si>
  <si>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</si>
  <si>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</si>
  <si>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</si>
  <si>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</si>
  <si>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</si>
  <si>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</si>
  <si>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</si>
  <si>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</si>
  <si>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</si>
  <si>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</si>
  <si>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</si>
  <si>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</si>
  <si>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</si>
  <si>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</si>
  <si>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</si>
  <si>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</si>
  <si>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</si>
  <si>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</si>
  <si>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</si>
  <si>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</si>
  <si>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</si>
  <si>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</si>
  <si>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</si>
  <si>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</si>
  <si>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</si>
  <si>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</si>
  <si>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</si>
  <si>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</si>
  <si>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</si>
  <si>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</si>
  <si>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</si>
  <si>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</si>
  <si>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</si>
  <si>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</si>
  <si>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</si>
  <si>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</si>
  <si>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</si>
  <si>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</si>
  <si>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</si>
  <si>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</si>
  <si>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</si>
  <si>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</si>
  <si>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</si>
  <si>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</si>
  <si>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</si>
  <si>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</si>
  <si>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</si>
  <si>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</si>
  <si>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</si>
  <si>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</si>
  <si>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</si>
  <si>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</si>
  <si>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</si>
  <si>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</si>
  <si>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</si>
  <si>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</si>
  <si>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</si>
  <si>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</si>
  <si>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</si>
  <si>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</si>
  <si>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</si>
  <si>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</si>
  <si>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</si>
  <si>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</si>
  <si>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</si>
  <si>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</si>
  <si>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</si>
  <si>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</si>
  <si>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</si>
  <si>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</si>
  <si>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</si>
  <si>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</si>
  <si>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</si>
  <si>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</si>
  <si>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</si>
  <si>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</si>
  <si>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</si>
  <si>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</si>
  <si>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</si>
  <si>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</si>
  <si>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</si>
  <si>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</si>
  <si>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</si>
  <si>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</si>
  <si>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</si>
  <si>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</si>
  <si>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</si>
  <si>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</si>
  <si>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</si>
  <si>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</si>
  <si>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</si>
  <si>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</si>
  <si>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</si>
  <si>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</si>
  <si>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</si>
  <si>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</si>
  <si>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</si>
  <si>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</si>
  <si>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</si>
  <si>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</si>
  <si>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</si>
  <si>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</si>
  <si>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</si>
  <si>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</si>
  <si>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</si>
  <si>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</si>
  <si>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</si>
  <si>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</si>
  <si>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</si>
  <si>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</si>
  <si>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</si>
  <si>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</si>
  <si>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</si>
  <si>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</si>
  <si>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</si>
  <si>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</si>
  <si>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</si>
  <si>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</si>
  <si>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</si>
  <si>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</si>
  <si>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</si>
  <si>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</si>
  <si>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</si>
  <si>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</si>
  <si>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</si>
  <si>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</si>
  <si>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</si>
  <si>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</si>
  <si>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</si>
  <si>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</si>
  <si>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</si>
  <si>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</si>
  <si>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</si>
  <si>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</si>
  <si>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</si>
  <si>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</si>
  <si>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</si>
  <si>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</si>
  <si>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</si>
  <si>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</si>
  <si>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</si>
  <si>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</si>
  <si>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</si>
  <si>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</si>
  <si>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</si>
  <si>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</si>
  <si>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</si>
  <si>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</si>
  <si>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</si>
  <si>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</si>
  <si>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</si>
  <si>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</si>
  <si>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</si>
  <si>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</si>
  <si>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</si>
  <si>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</si>
  <si>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</si>
  <si>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</si>
  <si>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</si>
  <si>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</si>
  <si>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</si>
  <si>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</si>
  <si>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</si>
  <si>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</si>
  <si>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</si>
  <si>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</si>
  <si>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</si>
  <si>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</si>
  <si>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</si>
  <si>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</si>
  <si>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</si>
  <si>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</si>
  <si>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</si>
  <si>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</si>
  <si>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</si>
  <si>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</si>
  <si>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</si>
  <si>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</si>
  <si>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</si>
  <si>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</si>
  <si>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</si>
  <si>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</si>
  <si>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</si>
  <si>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</si>
  <si>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</si>
  <si>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</si>
  <si>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</si>
  <si>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</si>
  <si>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</si>
  <si>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</si>
  <si>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</si>
  <si>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</si>
  <si>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</si>
  <si>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</si>
  <si>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</si>
  <si>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</si>
  <si>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</si>
  <si>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</si>
  <si>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</si>
  <si>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</si>
  <si>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</si>
  <si>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</si>
  <si>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</si>
  <si>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</si>
  <si>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</si>
  <si>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</si>
  <si>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</si>
  <si>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</si>
  <si>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</si>
  <si>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</si>
  <si>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</si>
  <si>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</si>
  <si>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</si>
  <si>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</si>
  <si>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</si>
  <si>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</si>
  <si>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</si>
  <si>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</si>
  <si>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</si>
  <si>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</si>
  <si>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</si>
  <si>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</si>
  <si>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</si>
  <si>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</si>
  <si>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</si>
  <si>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</si>
  <si>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</si>
  <si>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</si>
  <si>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</si>
  <si>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</si>
  <si>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</si>
  <si>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</si>
  <si>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</si>
  <si>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</si>
  <si>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</si>
  <si>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</si>
  <si>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</si>
  <si>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</si>
  <si>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</si>
  <si>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</si>
  <si>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</si>
  <si>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</si>
  <si>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</si>
  <si>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</si>
  <si>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</si>
  <si>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</si>
  <si>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</si>
  <si>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</si>
  <si>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</si>
  <si>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</si>
  <si>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</si>
  <si>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</si>
  <si>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</si>
  <si>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</si>
  <si>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</si>
  <si>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</si>
  <si>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</si>
  <si>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</si>
  <si>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</si>
  <si>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</si>
  <si>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</si>
  <si>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</si>
  <si>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</si>
  <si>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</si>
  <si>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</si>
  <si>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</si>
  <si>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</si>
  <si>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</si>
  <si>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</si>
  <si>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</si>
  <si>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</si>
  <si>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</si>
  <si>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</si>
  <si>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</si>
  <si>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</si>
  <si>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</si>
  <si>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</si>
  <si>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</si>
  <si>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</si>
  <si>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</si>
  <si>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</si>
  <si>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</si>
  <si>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</si>
  <si>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</si>
  <si>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</si>
  <si>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</si>
  <si>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</si>
  <si>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</si>
  <si>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</si>
  <si>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</si>
  <si>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</si>
  <si>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</si>
  <si>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</si>
  <si>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</si>
  <si>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</si>
  <si>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</si>
  <si>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</si>
  <si>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</si>
  <si>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</si>
  <si>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</si>
  <si>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</si>
  <si>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</si>
  <si>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</si>
  <si>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</si>
  <si>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</si>
  <si>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</si>
  <si>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</si>
  <si>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</si>
  <si>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</si>
  <si>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</si>
  <si>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</si>
  <si>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</si>
  <si>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</si>
  <si>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</si>
  <si>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</si>
  <si>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</si>
  <si>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</si>
  <si>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</si>
  <si>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</si>
  <si>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</si>
  <si>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</si>
  <si>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</si>
  <si>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</si>
  <si>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</si>
  <si>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</si>
  <si>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</si>
  <si>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</si>
  <si>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</si>
  <si>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</si>
  <si>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</si>
  <si>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</si>
  <si>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</si>
  <si>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</si>
  <si>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</si>
  <si>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</si>
  <si>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</si>
  <si>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</si>
  <si>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</si>
  <si>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</si>
  <si>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</si>
  <si>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</si>
  <si>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</si>
  <si>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</si>
  <si>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</si>
  <si>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</si>
  <si>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</si>
  <si>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</si>
  <si>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</si>
  <si>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</si>
  <si>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</si>
  <si>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</si>
  <si>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</si>
  <si>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</si>
  <si>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</si>
  <si>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</si>
  <si>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</si>
  <si>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</si>
  <si>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</si>
  <si>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</si>
  <si>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</si>
  <si>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</si>
  <si>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</si>
  <si>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</si>
  <si>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</si>
  <si>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</si>
  <si>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</si>
  <si>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</si>
  <si>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</si>
  <si>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</si>
  <si>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</si>
  <si>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</si>
  <si>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</si>
  <si>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</si>
  <si>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</si>
  <si>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</si>
  <si>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</si>
  <si>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</si>
  <si>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</si>
  <si>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</si>
  <si>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</si>
  <si>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</si>
  <si>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</si>
  <si>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</si>
  <si>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</si>
  <si>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</si>
  <si>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</si>
  <si>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</si>
  <si>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</si>
  <si>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</si>
  <si>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</si>
  <si>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</si>
  <si>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</si>
  <si>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</si>
  <si>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</si>
  <si>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</si>
  <si>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</si>
  <si>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</si>
  <si>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</si>
  <si>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</si>
  <si>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</si>
  <si>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</si>
  <si>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</si>
  <si>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</si>
  <si>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</si>
  <si>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</si>
  <si>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</si>
  <si>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</si>
  <si>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</si>
  <si>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</si>
  <si>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</si>
  <si>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</si>
  <si>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</si>
  <si>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</si>
  <si>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</si>
  <si>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</si>
  <si>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</si>
  <si>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</si>
  <si>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</si>
  <si>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</si>
  <si>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</si>
  <si>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</si>
  <si>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</si>
  <si>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</si>
  <si>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</si>
  <si>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</si>
  <si>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</si>
  <si>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</si>
  <si>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</si>
  <si>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</si>
  <si>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</si>
  <si>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</si>
  <si>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</si>
  <si>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</si>
  <si>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</si>
  <si>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</si>
  <si>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</si>
  <si>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</si>
  <si>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</si>
  <si>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</si>
  <si>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</si>
  <si>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</si>
  <si>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</si>
  <si>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</si>
  <si>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</si>
  <si>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</si>
  <si>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</si>
  <si>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</si>
  <si>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</si>
  <si>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</si>
  <si>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</si>
  <si>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</si>
  <si>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</si>
  <si>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</si>
  <si>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</si>
  <si>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</si>
  <si>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</si>
  <si>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</si>
  <si>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</si>
  <si>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</si>
  <si>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</si>
  <si>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</si>
  <si>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</si>
  <si>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</si>
  <si>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</si>
  <si>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</si>
  <si>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</si>
  <si>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</si>
  <si>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</si>
  <si>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</si>
  <si>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</si>
  <si>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</si>
  <si>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</si>
  <si>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</si>
  <si>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</si>
  <si>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</si>
  <si>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</si>
  <si>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</si>
  <si>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</si>
  <si>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</si>
  <si>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</si>
  <si>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</si>
  <si>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</si>
  <si>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</si>
  <si>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</si>
  <si>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</si>
  <si>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</si>
  <si>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</si>
  <si>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</si>
  <si>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</si>
  <si>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</si>
  <si>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</si>
  <si>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</si>
  <si>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</si>
  <si>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</si>
  <si>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</si>
  <si>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</si>
  <si>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</si>
  <si>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</si>
  <si>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</si>
  <si>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</si>
  <si>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</si>
  <si>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</si>
  <si>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</si>
  <si>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</si>
  <si>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</si>
  <si>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</si>
  <si>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</si>
  <si>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</si>
  <si>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</si>
  <si>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</si>
  <si>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</si>
  <si>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</si>
  <si>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</si>
  <si>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</si>
  <si>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</si>
  <si>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</si>
  <si>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</si>
  <si>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</si>
  <si>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</si>
  <si>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</si>
  <si>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</si>
  <si>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</si>
  <si>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</si>
  <si>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</si>
  <si>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</si>
  <si>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</si>
  <si>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</si>
  <si>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</si>
  <si>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</si>
  <si>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</si>
  <si>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</si>
  <si>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</si>
  <si>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</si>
  <si>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</si>
  <si>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</si>
  <si>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</si>
  <si>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</si>
  <si>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</si>
  <si>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</si>
  <si>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</si>
  <si>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</si>
  <si>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</si>
  <si>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</si>
  <si>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</si>
  <si>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</si>
  <si>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</si>
  <si>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</si>
  <si>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</si>
  <si>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</si>
  <si>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</si>
  <si>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</si>
  <si>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</si>
  <si>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</si>
  <si>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</si>
  <si>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</si>
  <si>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</si>
  <si>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</si>
  <si>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</si>
  <si>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</si>
  <si>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</si>
  <si>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</si>
  <si>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</si>
  <si>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</si>
  <si>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</si>
  <si>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</si>
  <si>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</si>
  <si>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</si>
  <si>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</si>
  <si>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</si>
  <si>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</si>
  <si>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</si>
  <si>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</si>
  <si>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</si>
  <si>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</si>
  <si>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</si>
  <si>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</si>
  <si>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</si>
  <si>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</si>
  <si>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</si>
  <si>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</si>
  <si>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</si>
  <si>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</si>
  <si>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</si>
  <si>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</si>
  <si>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</si>
  <si>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</si>
  <si>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</si>
  <si>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</si>
  <si>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</si>
  <si>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</si>
  <si>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</si>
  <si>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</si>
  <si>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</si>
  <si>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</si>
  <si>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</si>
  <si>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</si>
  <si>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</si>
  <si>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</si>
  <si>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</si>
  <si>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</si>
  <si>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</si>
  <si>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</si>
  <si>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</si>
  <si>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</si>
  <si>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</si>
  <si>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</si>
  <si>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</si>
  <si>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</si>
  <si>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</si>
  <si>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</si>
  <si>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</si>
  <si>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</si>
  <si>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</si>
  <si>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</si>
  <si>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</si>
  <si>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</si>
  <si>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</si>
  <si>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</si>
  <si>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</si>
  <si>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</si>
  <si>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</si>
  <si>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</si>
  <si>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</si>
  <si>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</si>
  <si>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</si>
  <si>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</si>
  <si>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</si>
  <si>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</si>
  <si>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</si>
  <si>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</si>
  <si>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</si>
  <si>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</si>
  <si>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</si>
  <si>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</si>
  <si>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</si>
  <si>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</si>
  <si>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</si>
  <si>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</si>
  <si>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</si>
  <si>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</si>
  <si>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</si>
  <si>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</si>
  <si>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</si>
  <si>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</si>
  <si>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</si>
  <si>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</si>
  <si>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</si>
  <si>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</si>
  <si>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</si>
  <si>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</si>
  <si>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</si>
  <si>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</si>
  <si>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</si>
  <si>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</si>
  <si>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</si>
  <si>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</si>
  <si>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</si>
  <si>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</si>
  <si>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</si>
  <si>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</si>
  <si>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</si>
  <si>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</si>
  <si>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</si>
  <si>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</si>
  <si>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</si>
  <si>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</si>
  <si>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</si>
  <si>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</si>
  <si>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</si>
  <si>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</si>
  <si>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</si>
  <si>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</si>
  <si>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</si>
  <si>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</si>
  <si>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</si>
  <si>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</si>
  <si>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</si>
  <si>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</si>
  <si>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</si>
  <si>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</si>
  <si>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</si>
  <si>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</si>
  <si>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</si>
  <si>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</si>
  <si>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</si>
  <si>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</si>
  <si>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</si>
  <si>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</si>
  <si>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</si>
  <si>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</si>
  <si>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</si>
  <si>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</si>
  <si>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</si>
  <si>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</si>
  <si>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</si>
  <si>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</si>
  <si>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</si>
  <si>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</si>
  <si>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</si>
  <si>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</si>
  <si>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</si>
  <si>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</si>
  <si>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</si>
  <si>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</si>
  <si>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</si>
  <si>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</si>
  <si>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</si>
  <si>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</si>
  <si>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</si>
  <si>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</si>
  <si>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</si>
  <si>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</si>
  <si>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</si>
  <si>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</si>
  <si>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</si>
  <si>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</si>
  <si>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</si>
  <si>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</si>
  <si>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</si>
  <si>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</si>
  <si>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</si>
  <si>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</si>
  <si>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</si>
  <si>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</si>
  <si>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</si>
  <si>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</si>
  <si>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</si>
  <si>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</si>
  <si>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</si>
  <si>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</si>
  <si>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</si>
  <si>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</si>
  <si>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</si>
  <si>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</si>
  <si>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</si>
  <si>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</si>
  <si>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</si>
  <si>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</si>
  <si>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</si>
  <si>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</si>
  <si>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</si>
  <si>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</si>
  <si>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</si>
  <si>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</si>
  <si>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</si>
  <si>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</si>
  <si>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</si>
  <si>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</si>
  <si>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</si>
  <si>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</si>
  <si>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</si>
  <si>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</si>
  <si>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</si>
  <si>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</si>
  <si>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</si>
  <si>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</si>
  <si>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</si>
  <si>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</si>
  <si>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</si>
  <si>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</si>
  <si>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</si>
  <si>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</si>
  <si>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</si>
  <si>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</si>
  <si>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</si>
  <si>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</si>
  <si>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</si>
  <si>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</si>
  <si>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</si>
  <si>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</si>
  <si>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</si>
  <si>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</si>
  <si>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</si>
  <si>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</si>
  <si>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</si>
  <si>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</si>
  <si>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</si>
  <si>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</si>
  <si>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</si>
  <si>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</si>
  <si>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</si>
  <si>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</si>
  <si>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</si>
  <si>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</si>
  <si>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</si>
  <si>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</si>
  <si>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</si>
  <si>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</si>
  <si>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</si>
  <si>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</si>
  <si>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</si>
  <si>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</si>
  <si>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</si>
  <si>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</si>
  <si>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</si>
  <si>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</si>
  <si>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</si>
  <si>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</si>
  <si>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</si>
  <si>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</si>
  <si>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</si>
  <si>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</si>
  <si>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</si>
  <si>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</si>
  <si>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</si>
  <si>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</si>
  <si>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</si>
  <si>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</si>
  <si>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</si>
  <si>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</si>
  <si>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</si>
  <si>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</si>
  <si>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</si>
  <si>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</si>
  <si>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</si>
  <si>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</si>
  <si>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</si>
  <si>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</si>
  <si>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</si>
  <si>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</si>
  <si>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</si>
  <si>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</si>
  <si>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</si>
  <si>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</si>
  <si>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</si>
  <si>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</si>
  <si>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</si>
  <si>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</si>
  <si>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</si>
  <si>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</si>
  <si>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</si>
  <si>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</si>
  <si>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</si>
  <si>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</si>
  <si>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</si>
  <si>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</si>
  <si>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</si>
  <si>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</si>
  <si>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</si>
  <si>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</si>
  <si>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</si>
  <si>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</si>
  <si>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</si>
  <si>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</si>
  <si>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</si>
  <si>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</si>
  <si>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</si>
  <si>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</si>
  <si>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</si>
  <si>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</si>
  <si>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</si>
  <si>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</si>
  <si>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</si>
  <si>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</si>
  <si>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</si>
  <si>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</si>
  <si>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</si>
  <si>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</si>
  <si>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</si>
  <si>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</si>
  <si>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</si>
  <si>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</si>
  <si>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</si>
  <si>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</si>
  <si>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</si>
  <si>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</si>
  <si>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</si>
  <si>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</si>
  <si>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</si>
  <si>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</si>
  <si>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</si>
  <si>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</si>
  <si>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</si>
  <si>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</si>
  <si>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</si>
  <si>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</si>
  <si>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</si>
  <si>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</si>
  <si>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</si>
  <si>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</si>
  <si>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</si>
  <si>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</si>
  <si>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</si>
  <si>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</si>
  <si>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</si>
  <si>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</si>
  <si>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</si>
  <si>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</si>
  <si>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</si>
  <si>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</si>
  <si>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</si>
  <si>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</si>
  <si>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</si>
  <si>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</si>
  <si>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</si>
  <si>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</si>
  <si>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</si>
  <si>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</si>
  <si>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</si>
  <si>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</si>
  <si>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</si>
  <si>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</si>
  <si>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</si>
  <si>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</si>
  <si>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</si>
  <si>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</si>
  <si>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</si>
  <si>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</si>
  <si>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</si>
  <si>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</si>
  <si>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</si>
  <si>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</si>
  <si>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</si>
  <si>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</si>
  <si>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</si>
  <si>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</si>
  <si>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</si>
  <si>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</si>
  <si>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</si>
  <si>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</si>
  <si>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</si>
  <si>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</si>
  <si>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</si>
  <si>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</si>
  <si>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</si>
  <si>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</si>
  <si>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</si>
  <si>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</si>
  <si>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</si>
  <si>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</si>
  <si>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</si>
  <si>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</si>
  <si>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</si>
  <si>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</si>
  <si>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</si>
  <si>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</si>
  <si>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</si>
  <si>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</si>
  <si>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</si>
  <si>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</si>
  <si>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</si>
  <si>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</si>
  <si>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</si>
  <si>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</si>
  <si>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</si>
  <si>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</si>
  <si>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</si>
  <si>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</si>
  <si>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</si>
  <si>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</si>
  <si>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</si>
  <si>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</si>
  <si>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</si>
  <si>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</si>
  <si>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</si>
  <si>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</si>
  <si>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</si>
  <si>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</si>
  <si>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</si>
  <si>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</si>
  <si>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</si>
  <si>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</si>
  <si>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</si>
  <si>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</si>
  <si>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</si>
  <si>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</si>
  <si>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</si>
  <si>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</si>
  <si>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</si>
  <si>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</si>
  <si>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</si>
  <si>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</si>
  <si>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</si>
  <si>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</si>
  <si>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</si>
  <si>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</si>
  <si>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</si>
  <si>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</si>
  <si>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</si>
  <si>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</si>
  <si>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</si>
  <si>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</si>
  <si>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</si>
  <si>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</si>
  <si>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</si>
  <si>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</si>
  <si>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</si>
  <si>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</si>
  <si>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</si>
  <si>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</si>
  <si>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</si>
  <si>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</si>
  <si>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</si>
  <si>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</si>
  <si>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</si>
  <si>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</si>
  <si>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</si>
  <si>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</si>
  <si>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</si>
  <si>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</si>
  <si>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</si>
  <si>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</si>
  <si>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</si>
  <si>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</si>
  <si>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</si>
  <si>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</si>
  <si>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</si>
  <si>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</si>
  <si>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</si>
  <si>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</si>
  <si>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</si>
  <si>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</si>
  <si>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</si>
  <si>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</si>
  <si>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</si>
  <si>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</si>
  <si>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</si>
  <si>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</si>
  <si>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</si>
  <si>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</si>
  <si>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</si>
  <si>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</si>
  <si>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</si>
  <si>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</si>
  <si>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</si>
  <si>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</si>
  <si>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</si>
  <si>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</si>
  <si>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</si>
  <si>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</si>
  <si>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</si>
  <si>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</si>
  <si>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</si>
  <si>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</si>
  <si>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</si>
  <si>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</si>
  <si>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</si>
  <si>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</si>
  <si>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</si>
  <si>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</si>
  <si>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</si>
  <si>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</si>
  <si>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</si>
  <si>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</si>
  <si>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</si>
  <si>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</si>
  <si>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</si>
  <si>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</si>
  <si>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</si>
  <si>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</si>
  <si>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</si>
  <si>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</si>
  <si>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</si>
  <si>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</si>
  <si>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</si>
  <si>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</si>
  <si>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</si>
  <si>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</si>
  <si>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</si>
  <si>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</si>
  <si>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</si>
  <si>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</si>
  <si>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</si>
  <si>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</si>
  <si>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</si>
  <si>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</si>
  <si>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</si>
  <si>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</si>
  <si>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</si>
  <si>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</si>
  <si>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</si>
  <si>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</si>
  <si>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</si>
  <si>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</si>
  <si>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</si>
  <si>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</si>
  <si>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</si>
  <si>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</si>
  <si>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</si>
  <si>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</si>
  <si>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</si>
  <si>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</si>
  <si>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</si>
  <si>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</si>
  <si>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</si>
  <si>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</si>
  <si>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</si>
  <si>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</si>
  <si>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</si>
  <si>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</si>
  <si>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</si>
  <si>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</si>
  <si>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</si>
  <si>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</si>
  <si>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</si>
  <si>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</si>
  <si>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</si>
  <si>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</si>
  <si>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</si>
  <si>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</si>
  <si>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</si>
  <si>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</si>
  <si>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</si>
  <si>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</si>
  <si>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</si>
  <si>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</si>
  <si>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</si>
  <si>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</si>
  <si>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</si>
  <si>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</si>
  <si>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</si>
  <si>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</si>
  <si>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</si>
  <si>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</si>
  <si>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</si>
  <si>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</si>
  <si>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</si>
  <si>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</si>
  <si>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</si>
  <si>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</si>
  <si>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</si>
  <si>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</si>
  <si>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</si>
  <si>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</si>
  <si>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</si>
  <si>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</si>
  <si>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</si>
  <si>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</si>
  <si>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</si>
  <si>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</si>
  <si>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</si>
  <si>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</si>
  <si>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</si>
  <si>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</si>
  <si>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</si>
  <si>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</si>
  <si>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</si>
  <si>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</si>
  <si>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</si>
  <si>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</si>
  <si>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</si>
  <si>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</si>
  <si>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</si>
  <si>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</si>
  <si>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</si>
  <si>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</si>
  <si>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</si>
  <si>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</si>
  <si>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</si>
  <si>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</si>
  <si>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</si>
  <si>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</si>
  <si>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</si>
  <si>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</si>
  <si>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</si>
  <si>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</si>
  <si>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</si>
  <si>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</si>
  <si>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</si>
  <si>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</si>
  <si>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</si>
  <si>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</si>
  <si>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</si>
  <si>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</si>
  <si>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</si>
  <si>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</si>
  <si>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</si>
  <si>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</si>
  <si>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</si>
  <si>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</si>
  <si>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</si>
  <si>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</si>
  <si>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</si>
  <si>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</si>
  <si>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</si>
  <si>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</si>
  <si>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</si>
  <si>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</si>
  <si>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</si>
  <si>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</si>
  <si>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</si>
  <si>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</si>
  <si>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</si>
  <si>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</si>
  <si>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</si>
  <si>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</si>
  <si>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</si>
  <si>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</si>
  <si>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</si>
  <si>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</si>
  <si>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</si>
  <si>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</si>
  <si>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</si>
  <si>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</si>
  <si>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</si>
  <si>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</si>
  <si>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</si>
  <si>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</si>
  <si>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</si>
  <si>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</si>
  <si>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</si>
  <si>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</si>
  <si>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</si>
  <si>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</si>
  <si>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</si>
  <si>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</si>
  <si>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</si>
  <si>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</si>
  <si>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</si>
  <si>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</si>
  <si>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</si>
  <si>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</si>
  <si>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</si>
  <si>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</si>
  <si>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</si>
  <si>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</si>
  <si>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</si>
  <si>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</si>
  <si>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</si>
  <si>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</si>
  <si>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</si>
  <si>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</si>
  <si>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</si>
  <si>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</si>
  <si>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</si>
  <si>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</si>
  <si>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</si>
  <si>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</si>
  <si>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</si>
  <si>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</si>
  <si>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</si>
  <si>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</si>
  <si>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</si>
  <si>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</si>
  <si>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</si>
  <si>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</si>
  <si>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</si>
  <si>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</si>
  <si>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</si>
  <si>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</si>
  <si>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</si>
  <si>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</si>
  <si>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</si>
  <si>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</si>
  <si>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</si>
  <si>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</si>
  <si>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</si>
  <si>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</si>
  <si>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</si>
  <si>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</si>
  <si>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</si>
  <si>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</si>
  <si>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</si>
  <si>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</si>
  <si>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</si>
  <si>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</si>
  <si>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</si>
  <si>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</si>
  <si>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</si>
  <si>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</si>
  <si>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</si>
  <si>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</si>
  <si>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</si>
  <si>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</si>
  <si>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</si>
  <si>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</si>
  <si>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</si>
  <si>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</si>
  <si>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</si>
  <si>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</si>
  <si>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</si>
  <si>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</si>
  <si>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</si>
  <si>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</si>
  <si>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</si>
  <si>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</si>
  <si>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</si>
  <si>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</si>
  <si>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</si>
  <si>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</si>
  <si>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</si>
  <si>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</si>
  <si>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</si>
  <si>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</si>
  <si>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</si>
  <si>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</si>
  <si>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</si>
  <si>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</si>
  <si>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</si>
  <si>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</si>
  <si>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</si>
  <si>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</si>
  <si>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</si>
  <si>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</si>
  <si>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</si>
  <si>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</si>
  <si>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</si>
  <si>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</si>
  <si>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</si>
  <si>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</si>
  <si>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</si>
  <si>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</si>
  <si>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</si>
  <si>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</si>
  <si>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</si>
  <si>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</si>
  <si>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</si>
  <si>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</si>
  <si>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</si>
  <si>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</si>
  <si>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</si>
  <si>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</si>
  <si>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</si>
  <si>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</si>
  <si>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</si>
  <si>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</si>
  <si>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</si>
  <si>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</si>
  <si>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</si>
  <si>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</si>
  <si>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</si>
  <si>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</si>
  <si>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</si>
  <si>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</si>
  <si>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</si>
  <si>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</si>
  <si>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</si>
  <si>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</si>
  <si>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</si>
  <si>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</si>
  <si>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</si>
  <si>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</si>
  <si>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</si>
  <si>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</si>
  <si>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</si>
  <si>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</si>
  <si>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</si>
  <si>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</si>
  <si>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</si>
  <si>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</si>
  <si>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</si>
  <si>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</si>
  <si>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</si>
  <si>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</si>
  <si>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</si>
  <si>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</si>
  <si>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</si>
  <si>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</si>
  <si>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</si>
  <si>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</si>
  <si>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</si>
  <si>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</si>
  <si>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</si>
  <si>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</si>
  <si>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</si>
  <si>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</si>
  <si>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</si>
  <si>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</si>
  <si>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</si>
  <si>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</si>
  <si>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</si>
  <si>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</si>
  <si>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</si>
  <si>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</si>
  <si>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</si>
  <si>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</si>
  <si>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</si>
  <si>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</si>
  <si>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</si>
  <si>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</si>
  <si>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</si>
  <si>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</si>
  <si>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</si>
  <si>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</si>
  <si>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</si>
  <si>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</si>
  <si>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</si>
  <si>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</si>
  <si>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</si>
  <si>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</si>
  <si>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</si>
  <si>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</si>
  <si>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</si>
  <si>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</si>
  <si>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</si>
  <si>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</si>
  <si>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</si>
  <si>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</si>
  <si>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</si>
  <si>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</si>
  <si>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</si>
  <si>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</si>
  <si>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</si>
  <si>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</si>
  <si>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</si>
  <si>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</si>
  <si>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</si>
  <si>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</si>
  <si>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</si>
  <si>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</si>
  <si>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</si>
  <si>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</si>
  <si>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</si>
  <si>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</si>
  <si>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</si>
  <si>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</si>
  <si>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</si>
  <si>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</si>
  <si>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</si>
  <si>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</si>
  <si>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</si>
  <si>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</si>
  <si>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</si>
  <si>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</si>
  <si>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</si>
  <si>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</si>
  <si>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</si>
  <si>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</si>
  <si>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</si>
  <si>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</si>
  <si>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</si>
  <si>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</si>
  <si>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</si>
  <si>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</si>
  <si>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</si>
  <si>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</si>
  <si>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</si>
  <si>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</si>
  <si>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</si>
  <si>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</si>
  <si>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</si>
  <si>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</si>
  <si>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</si>
  <si>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</si>
  <si>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</si>
  <si>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</si>
  <si>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</si>
  <si>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</si>
  <si>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</si>
  <si>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</si>
  <si>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</si>
  <si>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</si>
  <si>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</si>
  <si>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</si>
  <si>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</si>
  <si>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</si>
  <si>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</si>
  <si>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</si>
  <si>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</si>
  <si>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</si>
  <si>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</si>
  <si>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</si>
  <si>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</si>
  <si>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</si>
  <si>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</si>
  <si>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</si>
  <si>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</si>
  <si>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</si>
  <si>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</si>
  <si>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</si>
  <si>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</si>
  <si>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</si>
  <si>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</si>
  <si>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</si>
  <si>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</si>
  <si>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</si>
  <si>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</si>
  <si>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</si>
  <si>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</si>
  <si>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</si>
  <si>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</si>
  <si>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</si>
  <si>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</si>
  <si>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</si>
  <si>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</si>
  <si>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</si>
  <si>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</si>
  <si>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</si>
  <si>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</si>
  <si>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</si>
  <si>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</si>
  <si>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</si>
  <si>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</si>
  <si>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</si>
  <si>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</si>
  <si>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</si>
  <si>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</si>
  <si>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</si>
  <si>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</si>
  <si>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</si>
  <si>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</si>
  <si>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</si>
  <si>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</si>
  <si>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</si>
  <si>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</si>
  <si>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</si>
  <si>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</si>
  <si>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</si>
  <si>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</si>
  <si>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</si>
  <si>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</si>
  <si>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</si>
  <si>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</si>
  <si>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</si>
  <si>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</si>
  <si>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</si>
  <si>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</si>
  <si>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</si>
  <si>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</si>
  <si>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</si>
  <si>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</si>
  <si>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</si>
  <si>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</si>
  <si>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</si>
  <si>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</si>
  <si>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</si>
  <si>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</si>
  <si>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</si>
  <si>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</si>
  <si>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</si>
  <si>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</si>
  <si>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</si>
  <si>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</si>
  <si>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</si>
  <si>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</si>
  <si>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</si>
  <si>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</si>
  <si>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</si>
  <si>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</si>
  <si>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</si>
  <si>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</si>
  <si>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</si>
  <si>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</si>
  <si>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</si>
  <si>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</si>
  <si>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</si>
  <si>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</si>
  <si>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</si>
  <si>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</si>
  <si>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</si>
  <si>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</si>
  <si>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</si>
  <si>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</si>
  <si>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</si>
  <si>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</si>
  <si>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</si>
  <si>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</si>
  <si>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</si>
  <si>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</si>
  <si>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</si>
  <si>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</si>
  <si>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</si>
  <si>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</si>
  <si>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</si>
  <si>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</si>
  <si>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</si>
  <si>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</si>
  <si>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</si>
  <si>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</si>
  <si>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</si>
  <si>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</si>
  <si>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</si>
  <si>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</si>
  <si>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</si>
  <si>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</si>
  <si>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</si>
  <si>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</si>
  <si>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</si>
  <si>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</si>
  <si>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</si>
  <si>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</si>
  <si>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</si>
  <si>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</si>
  <si>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</si>
  <si>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</si>
  <si>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</si>
  <si>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</si>
  <si>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</si>
  <si>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</si>
  <si>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</si>
  <si>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</si>
  <si>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</si>
  <si>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</si>
  <si>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</si>
  <si>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</si>
  <si>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</si>
  <si>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</si>
  <si>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</si>
  <si>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</si>
  <si>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</si>
  <si>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</si>
  <si>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</si>
  <si>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</si>
  <si>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</si>
  <si>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</si>
  <si>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</si>
  <si>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</si>
  <si>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</si>
  <si>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</si>
  <si>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</si>
  <si>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</si>
  <si>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</si>
  <si>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</si>
  <si>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</si>
  <si>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</si>
  <si>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</si>
  <si>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</si>
  <si>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</si>
  <si>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</si>
  <si>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</si>
  <si>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</si>
  <si>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</si>
  <si>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</si>
  <si>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</si>
  <si>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</si>
  <si>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</si>
  <si>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</si>
  <si>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</si>
  <si>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</si>
  <si>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</si>
  <si>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</si>
  <si>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</si>
  <si>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</si>
  <si>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</si>
  <si>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</si>
  <si>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</si>
  <si>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</si>
  <si>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</si>
  <si>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</si>
  <si>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</si>
  <si>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</si>
  <si>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</si>
  <si>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</si>
  <si>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</si>
  <si>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</si>
  <si>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</si>
  <si>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</si>
  <si>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</si>
  <si>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</si>
  <si>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</si>
  <si>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</si>
  <si>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</si>
  <si>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</si>
  <si>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</si>
  <si>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</si>
  <si>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</si>
  <si>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</si>
  <si>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</si>
  <si>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</si>
  <si>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</si>
  <si>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</si>
  <si>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</si>
  <si>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</si>
  <si>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</si>
  <si>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</si>
  <si>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</si>
  <si>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</si>
  <si>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</si>
  <si>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</si>
  <si>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</si>
  <si>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</si>
  <si>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</si>
  <si>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</si>
  <si>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</si>
  <si>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</si>
  <si>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</si>
  <si>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</si>
  <si>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</si>
  <si>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</si>
  <si>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</si>
  <si>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</si>
  <si>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</si>
  <si>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</si>
  <si>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</si>
  <si>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</si>
  <si>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</si>
  <si>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</si>
  <si>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</si>
  <si>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</si>
  <si>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</si>
  <si>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</si>
  <si>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</si>
  <si>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</si>
  <si>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</si>
  <si>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</si>
  <si>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</si>
  <si>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</si>
  <si>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</si>
  <si>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</si>
  <si>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</si>
  <si>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</si>
  <si>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</si>
  <si>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</si>
  <si>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</si>
  <si>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</si>
  <si>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</si>
  <si>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</si>
  <si>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</si>
  <si>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</si>
  <si>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</si>
  <si>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</si>
  <si>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</si>
  <si>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</si>
  <si>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</si>
  <si>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</si>
  <si>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</si>
  <si>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</si>
  <si>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</si>
  <si>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</si>
  <si>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</si>
  <si>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</si>
  <si>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</si>
  <si>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</si>
  <si>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</si>
  <si>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</si>
  <si>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</si>
  <si>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</si>
  <si>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</si>
  <si>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</si>
  <si>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</si>
  <si>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</si>
  <si>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</si>
  <si>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</si>
  <si>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</si>
  <si>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</si>
  <si>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</si>
  <si>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</si>
  <si>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</si>
  <si>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</si>
  <si>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</si>
  <si>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</si>
  <si>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</si>
  <si>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</si>
  <si>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</si>
  <si>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</si>
  <si>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</si>
  <si>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</si>
  <si>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</si>
  <si>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</si>
  <si>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</si>
  <si>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</si>
  <si>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</si>
  <si>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</si>
  <si>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</si>
  <si>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</si>
  <si>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</si>
  <si>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</si>
  <si>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</si>
  <si>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</si>
  <si>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</si>
  <si>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</si>
  <si>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</si>
  <si>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</si>
  <si>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</si>
  <si>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</si>
  <si>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</si>
  <si>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</si>
  <si>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</si>
  <si>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</si>
  <si>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</si>
  <si>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</si>
  <si>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</si>
  <si>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</si>
  <si>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</si>
  <si>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</si>
  <si>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</si>
  <si>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</si>
  <si>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</si>
  <si>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</si>
  <si>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</si>
  <si>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</si>
  <si>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</si>
  <si>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</si>
  <si>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</si>
  <si>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</si>
  <si>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</si>
  <si>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</si>
  <si>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</si>
  <si>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</si>
  <si>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</si>
  <si>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</si>
  <si>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</si>
  <si>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</si>
  <si>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</si>
  <si>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</si>
  <si>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</si>
  <si>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</si>
  <si>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</si>
  <si>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</si>
  <si>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</si>
  <si>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</si>
  <si>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</si>
  <si>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</si>
  <si>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</si>
  <si>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</si>
  <si>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</si>
  <si>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</si>
  <si>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</si>
  <si>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</si>
  <si>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</si>
  <si>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</si>
  <si>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</si>
  <si>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</si>
  <si>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</si>
  <si>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</si>
  <si>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</si>
  <si>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</si>
  <si>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</si>
  <si>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</si>
  <si>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</si>
  <si>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</si>
  <si>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</si>
  <si>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</si>
  <si>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</si>
  <si>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</si>
  <si>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</si>
  <si>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</si>
  <si>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</si>
  <si>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</si>
  <si>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</si>
  <si>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</si>
  <si>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</si>
  <si>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</si>
  <si>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</si>
  <si>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</si>
  <si>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</si>
  <si>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</si>
  <si>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</si>
  <si>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</si>
  <si>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</si>
  <si>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</si>
  <si>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</si>
  <si>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</si>
  <si>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</si>
  <si>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</si>
  <si>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</si>
  <si>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</si>
  <si>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</si>
  <si>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</si>
  <si>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</si>
  <si>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</si>
  <si>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</si>
  <si>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</si>
  <si>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</si>
  <si>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</si>
  <si>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</si>
  <si>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</si>
  <si>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</si>
  <si>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</si>
  <si>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</si>
  <si>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</si>
  <si>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</si>
  <si>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</si>
  <si>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</si>
  <si>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</si>
  <si>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</si>
  <si>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</si>
  <si>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</si>
  <si>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</si>
  <si>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</si>
  <si>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</si>
  <si>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</si>
  <si>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</si>
  <si>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</si>
  <si>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</si>
  <si>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</si>
  <si>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</si>
  <si>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</si>
  <si>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</si>
  <si>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</si>
  <si>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</si>
  <si>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</si>
  <si>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</si>
  <si>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</si>
  <si>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</si>
  <si>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</si>
  <si>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</si>
  <si>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</si>
  <si>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</si>
  <si>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</si>
  <si>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</si>
  <si>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</si>
  <si>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</si>
  <si>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</si>
  <si>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</si>
  <si>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</si>
  <si>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</si>
  <si>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</si>
  <si>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</si>
  <si>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</si>
  <si>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</si>
  <si>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</si>
  <si>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</si>
  <si>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</si>
  <si>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</si>
  <si>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</si>
  <si>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</si>
  <si>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</si>
  <si>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</si>
  <si>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</si>
  <si>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</si>
  <si>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</si>
  <si>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</si>
  <si>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</si>
  <si>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</si>
  <si>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</si>
  <si>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</si>
  <si>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</si>
  <si>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</si>
  <si>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</si>
  <si>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</si>
  <si>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</si>
  <si>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</si>
  <si>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</si>
  <si>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</si>
  <si>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</si>
  <si>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</si>
  <si>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</si>
  <si>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</si>
  <si>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</si>
  <si>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</si>
  <si>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</si>
  <si>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</si>
  <si>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</si>
  <si>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</si>
  <si>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</si>
  <si>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</si>
  <si>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</si>
  <si>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</si>
  <si>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</si>
  <si>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</si>
  <si>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</si>
  <si>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</si>
  <si>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</si>
  <si>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</si>
  <si>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</si>
  <si>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</si>
  <si>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</si>
  <si>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</si>
  <si>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</si>
  <si>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</si>
  <si>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</si>
  <si>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</si>
  <si>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</si>
  <si>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</si>
  <si>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</si>
  <si>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</si>
  <si>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</si>
  <si>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</si>
  <si>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</si>
  <si>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</si>
  <si>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</si>
  <si>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</si>
  <si>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</si>
  <si>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</si>
  <si>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</si>
  <si>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</si>
  <si>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</si>
  <si>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</si>
  <si>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</si>
  <si>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</si>
  <si>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</si>
  <si>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</si>
  <si>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</si>
  <si>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</si>
  <si>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</si>
  <si>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</si>
  <si>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</si>
  <si>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</si>
  <si>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</si>
  <si>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</si>
  <si>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</si>
  <si>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</si>
  <si>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</si>
  <si>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</si>
  <si>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</si>
  <si>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</si>
  <si>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</si>
  <si>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</si>
  <si>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</si>
  <si>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</si>
  <si>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</si>
  <si>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</si>
  <si>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</si>
  <si>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</si>
  <si>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</si>
  <si>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</si>
  <si>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</si>
  <si>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</si>
  <si>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</si>
  <si>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</si>
  <si>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</si>
  <si>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</si>
  <si>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</si>
  <si>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</si>
  <si>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</si>
  <si>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</si>
  <si>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</si>
  <si>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</si>
  <si>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</si>
  <si>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</si>
  <si>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</si>
  <si>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</si>
  <si>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</si>
  <si>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</si>
  <si>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</si>
  <si>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</si>
  <si>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</si>
  <si>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</si>
  <si>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</si>
  <si>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</si>
  <si>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</si>
  <si>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</si>
  <si>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</si>
  <si>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</si>
  <si>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</si>
  <si>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</si>
  <si>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</si>
  <si>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</si>
  <si>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</si>
  <si>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</si>
  <si>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</si>
  <si>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</si>
  <si>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</si>
  <si>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</si>
  <si>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</si>
  <si>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</si>
  <si>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</si>
  <si>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</si>
  <si>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</si>
  <si>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</si>
  <si>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</si>
  <si>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</si>
  <si>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</si>
  <si>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</si>
  <si>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</si>
  <si>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</si>
  <si>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</si>
  <si>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</si>
  <si>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</si>
  <si>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</si>
  <si>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</si>
  <si>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</si>
  <si>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</si>
  <si>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</si>
  <si>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</si>
  <si>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</si>
  <si>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</si>
  <si>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</si>
  <si>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</si>
  <si>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</si>
  <si>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</si>
  <si>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</si>
  <si>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</si>
  <si>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</si>
  <si>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</si>
  <si>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</si>
  <si>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</si>
  <si>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</si>
  <si>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</si>
  <si>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</si>
  <si>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</si>
  <si>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</si>
  <si>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</si>
  <si>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</si>
  <si>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</si>
  <si>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</si>
  <si>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</si>
  <si>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</si>
  <si>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</si>
  <si>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</si>
  <si>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</si>
  <si>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</si>
  <si>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</si>
  <si>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</si>
  <si>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</si>
  <si>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</si>
  <si>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</si>
  <si>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</si>
  <si>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</si>
  <si>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</si>
  <si>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</si>
  <si>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</si>
  <si>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</si>
  <si>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</si>
  <si>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</si>
  <si>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</si>
  <si>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</si>
  <si>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</si>
  <si>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</si>
  <si>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</si>
  <si>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</si>
  <si>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</si>
  <si>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</si>
  <si>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</si>
  <si>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</si>
  <si>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</si>
  <si>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</si>
  <si>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</si>
  <si>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</si>
  <si>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</si>
  <si>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</si>
  <si>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</si>
  <si>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</si>
  <si>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</si>
  <si>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</si>
  <si>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</si>
  <si>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</si>
  <si>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</si>
  <si>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</si>
  <si>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</si>
  <si>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</si>
  <si>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</si>
  <si>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</si>
  <si>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</si>
  <si>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</si>
  <si>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</si>
  <si>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</si>
  <si>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</si>
  <si>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</si>
  <si>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</si>
  <si>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</si>
  <si>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</si>
  <si>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</si>
  <si>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</si>
  <si>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</si>
  <si>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</si>
  <si>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</si>
  <si>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</si>
  <si>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</si>
  <si>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</si>
  <si>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</si>
  <si>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</si>
  <si>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</si>
  <si>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</si>
  <si>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</si>
  <si>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</si>
  <si>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</si>
  <si>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</si>
  <si>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</si>
  <si>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</si>
  <si>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</si>
  <si>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</si>
  <si>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</si>
  <si>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</si>
  <si>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</si>
  <si>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</si>
  <si>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</si>
  <si>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</si>
  <si>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</si>
  <si>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</si>
  <si>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</si>
  <si>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</si>
  <si>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</si>
  <si>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</si>
  <si>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</si>
  <si>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</si>
  <si>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</si>
  <si>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</si>
  <si>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</si>
  <si>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</si>
  <si>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</si>
  <si>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</si>
  <si>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</si>
  <si>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</si>
  <si>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</si>
  <si>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</si>
  <si>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</si>
  <si>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</si>
  <si>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</si>
  <si>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</si>
  <si>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</si>
  <si>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</si>
  <si>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</si>
  <si>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</si>
  <si>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</si>
  <si>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</si>
  <si>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</si>
  <si>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</si>
  <si>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</si>
  <si>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</si>
  <si>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</si>
  <si>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</si>
  <si>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</si>
  <si>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</si>
  <si>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</si>
  <si>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</si>
  <si>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</si>
  <si>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</si>
  <si>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</si>
  <si>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</si>
  <si>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</si>
  <si>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</si>
  <si>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</si>
  <si>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</si>
  <si>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</si>
  <si>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</si>
  <si>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</si>
  <si>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</si>
  <si>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</si>
  <si>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</si>
  <si>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</si>
  <si>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</si>
  <si>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</si>
  <si>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</si>
  <si>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</si>
  <si>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</si>
  <si>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</si>
  <si>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</si>
  <si>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</si>
  <si>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</si>
  <si>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</si>
  <si>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</si>
  <si>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</si>
  <si>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</si>
  <si>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</si>
  <si>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</si>
  <si>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</si>
  <si>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</si>
  <si>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</si>
  <si>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</si>
  <si>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</si>
  <si>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</si>
  <si>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</si>
  <si>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</si>
  <si>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</si>
  <si>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</si>
  <si>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</si>
  <si>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</si>
  <si>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</si>
  <si>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</si>
  <si>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</si>
  <si>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</si>
  <si>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</si>
  <si>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</si>
  <si>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</si>
  <si>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</si>
  <si>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</si>
  <si>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</si>
  <si>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</si>
  <si>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</si>
  <si>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</si>
  <si>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</si>
  <si>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</si>
  <si>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</si>
  <si>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</si>
  <si>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</si>
  <si>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</si>
  <si>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</si>
  <si>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</si>
  <si>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</si>
  <si>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</si>
  <si>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</si>
  <si>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</si>
  <si>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</si>
  <si>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</si>
  <si>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</si>
  <si>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</si>
  <si>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</si>
  <si>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</si>
  <si>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</si>
  <si>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</si>
  <si>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</si>
  <si>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</si>
  <si>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</si>
  <si>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</si>
  <si>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</si>
  <si>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</si>
  <si>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</si>
  <si>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</si>
  <si>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</si>
  <si>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</si>
  <si>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</si>
  <si>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</si>
  <si>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</si>
  <si>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</si>
  <si>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</si>
  <si>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</si>
  <si>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</si>
  <si>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</si>
  <si>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</si>
  <si>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</si>
  <si>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</si>
  <si>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</si>
  <si>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</si>
  <si>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</si>
  <si>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</si>
  <si>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</si>
  <si>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</si>
  <si>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</si>
  <si>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</si>
  <si>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</si>
  <si>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</si>
  <si>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</si>
  <si>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</si>
  <si>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</si>
  <si>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</si>
  <si>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</si>
  <si>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</si>
  <si>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</si>
  <si>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</si>
  <si>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</si>
  <si>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</si>
  <si>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</si>
  <si>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</si>
  <si>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</si>
  <si>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</si>
  <si>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</si>
  <si>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</si>
  <si>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</si>
  <si>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</si>
  <si>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</si>
  <si>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</si>
  <si>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</si>
  <si>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</si>
  <si>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</si>
  <si>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</si>
  <si>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</si>
  <si>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</si>
  <si>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</si>
  <si>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</si>
  <si>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</si>
  <si>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</si>
  <si>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</si>
  <si>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</si>
  <si>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</si>
  <si>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</si>
  <si>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</si>
  <si>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</si>
  <si>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</si>
  <si>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</si>
  <si>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</si>
  <si>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</si>
  <si>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</si>
  <si>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</si>
  <si>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</si>
  <si>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</si>
  <si>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</si>
  <si>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</si>
  <si>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</si>
  <si>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</si>
  <si>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</si>
  <si>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</si>
  <si>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</si>
  <si>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</si>
  <si>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</si>
  <si>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</si>
  <si>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</si>
  <si>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</si>
  <si>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</si>
  <si>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</si>
  <si>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</si>
  <si>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</si>
  <si>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</si>
  <si>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</si>
  <si>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</si>
  <si>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</si>
  <si>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</si>
  <si>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</si>
  <si>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</si>
  <si>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</si>
  <si>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</si>
  <si>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</si>
  <si>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</si>
  <si>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</si>
  <si>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</si>
  <si>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</si>
  <si>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</si>
  <si>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</si>
  <si>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</si>
  <si>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</si>
  <si>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</si>
  <si>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</si>
  <si>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</si>
  <si>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</si>
  <si>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</si>
  <si>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</si>
  <si>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</si>
  <si>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</si>
  <si>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</si>
  <si>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</si>
  <si>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</si>
  <si>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</si>
  <si>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</si>
  <si>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</si>
  <si>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</si>
  <si>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</si>
  <si>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</si>
  <si>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</si>
  <si>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</si>
  <si>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</si>
  <si>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</si>
  <si>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</si>
  <si>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</si>
  <si>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</si>
  <si>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</si>
  <si>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</si>
  <si>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</si>
  <si>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</si>
  <si>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</si>
  <si>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</si>
  <si>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</si>
  <si>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</si>
  <si>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</si>
  <si>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</si>
  <si>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</si>
  <si>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</si>
  <si>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</si>
  <si>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</si>
  <si>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</si>
  <si>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</si>
  <si>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</si>
  <si>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</si>
  <si>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</si>
  <si>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</si>
  <si>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</si>
  <si>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</si>
  <si>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</si>
  <si>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</si>
  <si>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</si>
  <si>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</si>
  <si>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</si>
  <si>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</si>
  <si>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</si>
  <si>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</si>
  <si>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</si>
  <si>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</si>
  <si>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</si>
  <si>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</si>
  <si>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</si>
  <si>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</si>
  <si>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</si>
  <si>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</si>
  <si>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</si>
  <si>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</si>
  <si>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</si>
  <si>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</si>
  <si>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</si>
  <si>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</si>
  <si>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</si>
  <si>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</si>
  <si>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</si>
  <si>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</si>
  <si>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</si>
  <si>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</si>
  <si>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</si>
  <si>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</si>
  <si>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</si>
  <si>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</si>
  <si>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</si>
  <si>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</si>
  <si>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</si>
  <si>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</si>
  <si>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</si>
  <si>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</si>
  <si>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</si>
  <si>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</si>
  <si>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</si>
  <si>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</si>
  <si>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</si>
  <si>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</si>
  <si>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</si>
  <si>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</si>
  <si>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</si>
  <si>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</si>
  <si>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</si>
  <si>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</si>
  <si>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</si>
  <si>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</si>
  <si>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</si>
  <si>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</si>
  <si>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</si>
  <si>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</si>
  <si>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</si>
  <si>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</si>
  <si>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</si>
  <si>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</si>
  <si>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</si>
  <si>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</si>
  <si>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</si>
  <si>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</si>
  <si>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</si>
  <si>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</si>
  <si>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</si>
  <si>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</si>
  <si>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</si>
  <si>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</si>
  <si>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</si>
  <si>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</si>
  <si>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</si>
  <si>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</si>
  <si>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</si>
  <si>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</si>
  <si>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</si>
  <si>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</si>
  <si>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</si>
  <si>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</si>
  <si>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</si>
  <si>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</si>
  <si>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</si>
  <si>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</si>
  <si>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</si>
  <si>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</si>
  <si>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</si>
  <si>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</si>
  <si>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</si>
  <si>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</si>
  <si>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</si>
  <si>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</si>
  <si>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</si>
  <si>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</si>
  <si>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</si>
  <si>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</si>
  <si>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</si>
  <si>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</si>
  <si>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</si>
  <si>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</si>
  <si>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</si>
  <si>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</si>
  <si>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</si>
  <si>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</si>
  <si>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</si>
  <si>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</si>
  <si>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</si>
  <si>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</si>
  <si>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</si>
  <si>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</si>
  <si>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</si>
  <si>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</si>
  <si>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</si>
  <si>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</si>
  <si>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</si>
  <si>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</si>
  <si>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</si>
  <si>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</si>
  <si>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</si>
  <si>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</si>
  <si>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</si>
  <si>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</si>
  <si>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</si>
  <si>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</si>
  <si>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</si>
  <si>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</si>
  <si>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</si>
  <si>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</si>
  <si>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</si>
  <si>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</si>
  <si>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</si>
  <si>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</si>
  <si>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</si>
  <si>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</si>
  <si>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</si>
  <si>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</si>
  <si>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</si>
  <si>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</si>
  <si>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</si>
  <si>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</si>
  <si>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</si>
  <si>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</si>
  <si>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</si>
  <si>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</si>
  <si>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</si>
  <si>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</si>
  <si>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</si>
  <si>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</si>
  <si>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</si>
  <si>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</si>
  <si>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</si>
  <si>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</si>
  <si>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</si>
  <si>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</si>
  <si>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</si>
  <si>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</si>
  <si>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</si>
  <si>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</si>
  <si>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</si>
  <si>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</si>
  <si>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</si>
  <si>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</si>
  <si>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</si>
  <si>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</si>
  <si>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</si>
  <si>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</si>
  <si>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</si>
  <si>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</si>
  <si>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</si>
  <si>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</si>
  <si>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</si>
  <si>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</si>
  <si>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</si>
  <si>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</si>
  <si>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</si>
  <si>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</si>
  <si>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</si>
  <si>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</si>
  <si>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</si>
  <si>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</si>
  <si>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</si>
  <si>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</si>
  <si>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</si>
  <si>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</si>
  <si>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</si>
  <si>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</si>
  <si>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</si>
  <si>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</si>
  <si>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</si>
  <si>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</si>
  <si>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</si>
  <si>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</si>
  <si>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</si>
  <si>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</si>
  <si>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</si>
  <si>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</si>
  <si>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</si>
  <si>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</si>
  <si>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</si>
  <si>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</si>
  <si>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</si>
  <si>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</si>
  <si>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</si>
  <si>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</si>
  <si>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</si>
  <si>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</si>
  <si>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</si>
  <si>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</si>
  <si>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</si>
  <si>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</si>
  <si>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</si>
  <si>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</si>
  <si>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</si>
  <si>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</si>
  <si>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</si>
  <si>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</si>
  <si>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</si>
  <si>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</si>
  <si>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</si>
  <si>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</si>
  <si>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</si>
  <si>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</si>
  <si>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</si>
  <si>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</si>
  <si>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</si>
  <si>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</si>
  <si>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</si>
  <si>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</si>
  <si>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</si>
  <si>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</si>
  <si>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</si>
  <si>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</si>
  <si>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</si>
  <si>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</si>
  <si>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</si>
  <si>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</si>
  <si>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</si>
  <si>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</si>
  <si>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</si>
  <si>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</si>
  <si>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</si>
  <si>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</si>
  <si>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</si>
  <si>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</si>
  <si>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</si>
  <si>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</si>
  <si>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</si>
  <si>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</si>
  <si>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</si>
  <si>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</si>
  <si>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</si>
  <si>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</si>
  <si>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</si>
  <si>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</si>
  <si>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</si>
  <si>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</si>
  <si>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</si>
  <si>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</si>
  <si>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</si>
  <si>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</si>
  <si>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</si>
  <si>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</si>
  <si>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</si>
  <si>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</si>
  <si>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</si>
  <si>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</si>
  <si>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</si>
  <si>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</si>
  <si>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</si>
  <si>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</si>
  <si>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</si>
  <si>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</si>
  <si>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</si>
  <si>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</si>
  <si>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</si>
  <si>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</si>
  <si>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</si>
  <si>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</si>
  <si>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</si>
  <si>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</si>
  <si>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</si>
  <si>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</si>
  <si>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</si>
  <si>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</si>
  <si>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</si>
  <si>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</si>
  <si>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</si>
  <si>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</si>
  <si>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</si>
  <si>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</si>
  <si>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</si>
  <si>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</si>
  <si>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</si>
  <si>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</si>
  <si>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</si>
  <si>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</si>
  <si>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</si>
  <si>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</si>
  <si>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</si>
  <si>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</si>
  <si>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</si>
  <si>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</si>
  <si>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</si>
  <si>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</si>
  <si>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</si>
  <si>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</si>
  <si>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</si>
  <si>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</si>
  <si>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</si>
  <si>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</si>
  <si>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</si>
  <si>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</si>
  <si>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</si>
  <si>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</si>
  <si>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</si>
  <si>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</si>
  <si>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</si>
  <si>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</si>
  <si>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</si>
  <si>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</si>
  <si>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</si>
  <si>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</si>
  <si>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</si>
  <si>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</si>
  <si>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</si>
  <si>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</si>
  <si>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</si>
  <si>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</si>
  <si>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</si>
  <si>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</si>
  <si>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</si>
  <si>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</si>
  <si>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</si>
  <si>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</si>
  <si>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</si>
  <si>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</si>
  <si>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</si>
  <si>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</si>
  <si>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</si>
  <si>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</si>
  <si>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</si>
  <si>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</si>
  <si>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</si>
  <si>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</si>
  <si>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</si>
  <si>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</si>
  <si>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</si>
  <si>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</si>
  <si>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</si>
  <si>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</si>
  <si>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</si>
  <si>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</si>
  <si>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</si>
  <si>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</si>
  <si>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</si>
  <si>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</si>
  <si>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</si>
  <si>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</si>
  <si>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</si>
  <si>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</si>
  <si>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</si>
  <si>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</si>
  <si>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</si>
  <si>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</si>
  <si>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</si>
  <si>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</si>
  <si>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</si>
  <si>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</si>
  <si>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</si>
  <si>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</si>
  <si>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</si>
  <si>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</si>
  <si>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</si>
  <si>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</si>
  <si>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</si>
  <si>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</si>
  <si>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</si>
  <si>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</si>
  <si>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</si>
  <si>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</si>
  <si>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</si>
  <si>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</si>
  <si>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</si>
  <si>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</si>
  <si>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</si>
  <si>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</si>
  <si>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</si>
  <si>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</si>
  <si>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</si>
  <si>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</si>
  <si>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</si>
  <si>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</si>
  <si>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</si>
  <si>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</si>
  <si>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</si>
  <si>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</si>
  <si>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</si>
  <si>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</si>
  <si>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</si>
  <si>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</si>
  <si>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</si>
  <si>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</si>
  <si>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</si>
  <si>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</si>
  <si>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</si>
  <si>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</si>
  <si>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</si>
  <si>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</si>
  <si>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</si>
  <si>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</si>
  <si>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</si>
  <si>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</si>
  <si>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</si>
  <si>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</si>
  <si>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</si>
  <si>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</si>
  <si>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</si>
  <si>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</si>
  <si>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</si>
  <si>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</si>
  <si>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</si>
  <si>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</si>
  <si>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</si>
  <si>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</si>
  <si>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</si>
  <si>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</si>
  <si>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</si>
  <si>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</si>
  <si>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</si>
  <si>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</si>
  <si>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</si>
  <si>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</si>
  <si>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</si>
  <si>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</si>
  <si>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</si>
  <si>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</si>
  <si>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</si>
  <si>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</si>
  <si>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</si>
  <si>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</si>
  <si>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</si>
  <si>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</si>
  <si>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</si>
  <si>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</si>
  <si>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</si>
  <si>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</si>
  <si>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</si>
  <si>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</si>
  <si>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</si>
  <si>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</si>
  <si>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</si>
  <si>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</si>
  <si>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</si>
  <si>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</si>
  <si>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</si>
  <si>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</si>
  <si>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</si>
  <si>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</si>
  <si>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</si>
  <si>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</si>
  <si>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</si>
  <si>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</si>
  <si>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</si>
  <si>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</si>
  <si>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</si>
  <si>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</si>
  <si>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</si>
  <si>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</si>
  <si>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</si>
  <si>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</si>
  <si>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</si>
  <si>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</si>
  <si>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</si>
  <si>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</si>
  <si>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</si>
  <si>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</si>
  <si>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</si>
  <si>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</si>
  <si>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</si>
  <si>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</si>
  <si>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</si>
  <si>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</si>
  <si>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</si>
  <si>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</si>
  <si>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</si>
  <si>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</si>
  <si>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</si>
  <si>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</si>
  <si>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</si>
  <si>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</si>
  <si>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</si>
  <si>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</si>
  <si>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</si>
  <si>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</si>
  <si>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</si>
  <si>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</si>
  <si>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</si>
  <si>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</si>
  <si>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</si>
  <si>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</si>
  <si>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</si>
  <si>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</si>
  <si>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</si>
  <si>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</si>
  <si>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</si>
  <si>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</si>
  <si>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</si>
  <si>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</si>
  <si>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</si>
  <si>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</si>
  <si>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</si>
  <si>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</si>
  <si>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</si>
  <si>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</si>
  <si>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</si>
  <si>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</si>
  <si>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</si>
  <si>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</si>
  <si>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</si>
  <si>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</si>
  <si>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</si>
  <si>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</si>
  <si>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</si>
  <si>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</si>
  <si>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</si>
  <si>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</si>
  <si>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</si>
  <si>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</si>
  <si>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</si>
  <si>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</si>
  <si>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</si>
  <si>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</si>
  <si>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</si>
  <si>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</si>
  <si>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</si>
  <si>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</si>
  <si>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</si>
  <si>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</si>
  <si>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</si>
  <si>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</si>
  <si>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</si>
  <si>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</si>
  <si>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</si>
  <si>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</si>
  <si>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</si>
  <si>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</si>
  <si>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</si>
  <si>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</si>
  <si>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</si>
  <si>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</si>
  <si>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</si>
  <si>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</si>
  <si>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</si>
  <si>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</si>
  <si>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</si>
  <si>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</si>
  <si>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</si>
  <si>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</si>
  <si>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</si>
  <si>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</si>
  <si>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</si>
  <si>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</si>
  <si>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</si>
  <si>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</si>
  <si>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</si>
  <si>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</si>
  <si>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</si>
  <si>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</si>
  <si>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</si>
  <si>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</si>
  <si>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</si>
  <si>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</si>
  <si>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</si>
  <si>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</si>
  <si>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</si>
  <si>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</si>
  <si>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</si>
  <si>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</si>
  <si>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</si>
  <si>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</si>
  <si>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</si>
  <si>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</si>
  <si>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</si>
  <si>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</si>
  <si>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</si>
  <si>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</si>
  <si>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</si>
  <si>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</si>
  <si>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</si>
  <si>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</si>
  <si>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</si>
  <si>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</si>
  <si>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</si>
  <si>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</si>
  <si>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</si>
  <si>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</si>
  <si>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</si>
  <si>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</si>
  <si>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</si>
  <si>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</si>
  <si>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</si>
  <si>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</si>
  <si>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</si>
  <si>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</si>
  <si>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</si>
  <si>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</si>
  <si>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</si>
  <si>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</si>
  <si>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</si>
  <si>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</si>
  <si>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</si>
  <si>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</si>
  <si>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</si>
  <si>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</si>
  <si>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</si>
  <si>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</si>
  <si>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</si>
  <si>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</si>
  <si>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</si>
  <si>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</si>
  <si>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</si>
  <si>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</si>
  <si>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</si>
  <si>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</si>
  <si>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</si>
  <si>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</si>
  <si>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</si>
  <si>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</si>
  <si>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</si>
  <si>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</si>
  <si>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</si>
  <si>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</si>
  <si>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</si>
  <si>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</si>
  <si>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</si>
  <si>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</si>
  <si>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</si>
  <si>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</si>
  <si>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</si>
  <si>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</si>
  <si>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</si>
  <si>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</si>
  <si>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</si>
  <si>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</si>
  <si>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</si>
  <si>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</si>
  <si>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</si>
  <si>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</si>
  <si>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</si>
  <si>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</si>
  <si>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</si>
  <si>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</si>
  <si>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</si>
  <si>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</si>
  <si>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</si>
  <si>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</si>
  <si>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</si>
  <si>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</si>
  <si>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</si>
  <si>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</si>
  <si>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</si>
  <si>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</si>
  <si>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</si>
  <si>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</si>
  <si>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</si>
  <si>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</si>
  <si>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</si>
  <si>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</si>
  <si>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</si>
  <si>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</si>
  <si>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</si>
  <si>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</si>
  <si>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</si>
  <si>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</si>
  <si>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</si>
  <si>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</si>
  <si>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</si>
  <si>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</si>
  <si>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</si>
  <si>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</si>
  <si>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</si>
  <si>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</si>
  <si>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</si>
  <si>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</si>
  <si>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</si>
  <si>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</si>
  <si>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</si>
  <si>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</si>
  <si>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</si>
  <si>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</si>
  <si>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</si>
  <si>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</si>
  <si>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</si>
  <si>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</si>
  <si>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</si>
  <si>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</si>
  <si>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</si>
  <si>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</si>
  <si>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</si>
  <si>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</si>
  <si>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</si>
  <si>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</si>
  <si>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</si>
  <si>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</si>
  <si>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</si>
  <si>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</si>
  <si>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</si>
  <si>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</si>
  <si>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</si>
  <si>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</si>
  <si>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</si>
  <si>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</si>
  <si>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</si>
  <si>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</si>
  <si>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</si>
  <si>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</si>
  <si>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</si>
  <si>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</si>
  <si>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</si>
  <si>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</si>
  <si>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</si>
  <si>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</si>
  <si>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</si>
  <si>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</si>
  <si>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</si>
  <si>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</si>
  <si>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</si>
  <si>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</si>
  <si>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</si>
  <si>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</si>
  <si>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</si>
  <si>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</si>
  <si>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</si>
  <si>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</si>
  <si>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</si>
  <si>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</si>
  <si>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</si>
  <si>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</si>
  <si>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</si>
  <si>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</si>
  <si>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</si>
  <si>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</si>
  <si>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</si>
  <si>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</si>
  <si>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</si>
  <si>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</si>
  <si>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</si>
  <si>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</si>
  <si>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</si>
  <si>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</si>
  <si>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</si>
  <si>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</si>
  <si>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</si>
  <si>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</si>
  <si>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</si>
  <si>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</si>
  <si>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</si>
  <si>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</si>
  <si>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</si>
  <si>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</si>
  <si>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</si>
  <si>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</si>
  <si>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</si>
  <si>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</si>
  <si>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</si>
  <si>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</si>
  <si>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</si>
  <si>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</si>
  <si>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</si>
  <si>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</si>
  <si>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</si>
  <si>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</si>
  <si>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</si>
  <si>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</si>
  <si>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</si>
  <si>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</si>
  <si>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</si>
  <si>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</si>
  <si>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</si>
  <si>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</si>
  <si>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</si>
  <si>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</si>
  <si>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</si>
  <si>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</si>
  <si>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</si>
  <si>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</si>
  <si>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</si>
  <si>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</si>
  <si>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</si>
  <si>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</si>
  <si>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</si>
  <si>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</si>
  <si>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</si>
  <si>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</si>
  <si>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</si>
  <si>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</si>
  <si>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</si>
  <si>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</si>
  <si>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</si>
  <si>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</si>
  <si>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</si>
  <si>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</si>
  <si>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</si>
  <si>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</si>
  <si>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</si>
  <si>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</si>
  <si>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</si>
  <si>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</si>
  <si>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</si>
  <si>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</si>
  <si>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</si>
  <si>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</si>
  <si>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</si>
  <si>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</si>
  <si>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</si>
  <si>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</si>
  <si>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</si>
  <si>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</si>
  <si>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</si>
  <si>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</si>
  <si>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</si>
  <si>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</si>
  <si>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</si>
  <si>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</si>
  <si>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</si>
  <si>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</si>
  <si>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</si>
  <si>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</si>
  <si>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</si>
  <si>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</si>
  <si>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</si>
  <si>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</si>
  <si>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</si>
  <si>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</si>
  <si>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</si>
  <si>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</si>
  <si>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</si>
  <si>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</si>
  <si>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</si>
  <si>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</si>
  <si>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</si>
  <si>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</si>
  <si>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</si>
  <si>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</si>
  <si>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</si>
  <si>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</si>
  <si>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</si>
  <si>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</si>
  <si>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</si>
  <si>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</si>
  <si>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</si>
  <si>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</si>
  <si>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</si>
  <si>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</si>
  <si>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</si>
  <si>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</si>
  <si>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</si>
  <si>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</si>
  <si>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</si>
  <si>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</si>
  <si>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</si>
  <si>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</si>
  <si>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</si>
  <si>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</si>
  <si>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</si>
  <si>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</si>
  <si>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</si>
  <si>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</si>
  <si>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</si>
  <si>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</si>
  <si>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</si>
  <si>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</si>
  <si>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</si>
  <si>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</si>
  <si>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</si>
  <si>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</si>
  <si>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</si>
  <si>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</si>
  <si>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</si>
  <si>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</si>
  <si>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</si>
  <si>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</si>
  <si>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</si>
  <si>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</si>
  <si>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</si>
  <si>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</si>
  <si>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</si>
  <si>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</si>
  <si>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</si>
  <si>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</si>
  <si>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</si>
  <si>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</si>
  <si>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</si>
  <si>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</si>
  <si>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</si>
  <si>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</si>
  <si>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</si>
  <si>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</si>
  <si>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</si>
  <si>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</si>
  <si>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</si>
  <si>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</si>
  <si>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</si>
  <si>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</si>
  <si>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</si>
  <si>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</si>
  <si>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</si>
  <si>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</si>
  <si>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</si>
  <si>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</si>
  <si>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</si>
  <si>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</si>
  <si>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</si>
  <si>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</si>
  <si>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</si>
  <si>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</si>
  <si>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</si>
  <si>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</si>
  <si>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</si>
  <si>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</si>
  <si>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</si>
  <si>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</si>
  <si>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</si>
  <si>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</si>
  <si>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</si>
  <si>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</si>
  <si>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</si>
  <si>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</si>
  <si>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</si>
  <si>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</si>
  <si>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</si>
  <si>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</si>
  <si>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</si>
  <si>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</si>
  <si>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</si>
  <si>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</si>
  <si>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</si>
  <si>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</si>
  <si>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</si>
  <si>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</si>
  <si>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</si>
  <si>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</si>
  <si>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</si>
  <si>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</si>
  <si>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</si>
  <si>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</si>
  <si>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</si>
  <si>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</si>
  <si>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</si>
  <si>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</si>
  <si>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</si>
  <si>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</si>
  <si>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</si>
  <si>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</si>
  <si>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</si>
  <si>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</si>
  <si>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</si>
  <si>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</si>
  <si>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</si>
  <si>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</si>
  <si>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</si>
  <si>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</si>
  <si>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</si>
  <si>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</si>
  <si>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</si>
  <si>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</si>
  <si>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</si>
  <si>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</si>
  <si>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</si>
  <si>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</si>
  <si>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</si>
  <si>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</si>
  <si>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</si>
  <si>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</si>
  <si>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</si>
  <si>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</si>
  <si>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</si>
  <si>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</si>
  <si>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</si>
  <si>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</si>
  <si>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</si>
  <si>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</si>
  <si>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</si>
  <si>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</si>
  <si>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</si>
  <si>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</si>
  <si>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</si>
  <si>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</si>
  <si>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</si>
  <si>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</si>
  <si>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</si>
  <si>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</si>
  <si>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</si>
  <si>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</si>
  <si>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</si>
  <si>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</si>
  <si>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</si>
  <si>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</si>
  <si>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</si>
  <si>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</si>
  <si>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</si>
  <si>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</si>
  <si>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</si>
  <si>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</si>
  <si>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</si>
  <si>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</si>
  <si>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</si>
  <si>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</si>
  <si>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</si>
  <si>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</si>
  <si>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</si>
  <si>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</si>
  <si>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</si>
  <si>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</si>
  <si>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</si>
  <si>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</si>
  <si>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</si>
  <si>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</si>
  <si>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</si>
  <si>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</si>
  <si>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</si>
  <si>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</si>
  <si>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</si>
  <si>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</si>
  <si>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</si>
  <si>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</si>
  <si>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</si>
  <si>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</si>
  <si>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</si>
  <si>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</si>
  <si>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</si>
  <si>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</si>
  <si>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</si>
  <si>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</si>
  <si>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</si>
  <si>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</si>
  <si>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</si>
  <si>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</si>
  <si>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</si>
  <si>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</si>
  <si>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</si>
  <si>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</si>
  <si>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</si>
  <si>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</si>
  <si>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</si>
  <si>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</si>
  <si>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</si>
  <si>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</si>
  <si>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</si>
  <si>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</si>
  <si>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</si>
  <si>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</si>
  <si>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</si>
  <si>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</si>
  <si>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</si>
  <si>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</si>
  <si>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</si>
  <si>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</si>
  <si>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</si>
  <si>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</si>
  <si>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</si>
  <si>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</si>
  <si>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</si>
  <si>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</si>
  <si>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</si>
  <si>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</si>
  <si>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</si>
  <si>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</si>
  <si>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</si>
  <si>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</si>
  <si>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</si>
  <si>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</si>
  <si>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</si>
  <si>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</si>
  <si>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</si>
  <si>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</si>
  <si>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</si>
  <si>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</si>
  <si>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</si>
  <si>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</si>
  <si>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</si>
  <si>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</si>
  <si>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</si>
  <si>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</si>
  <si>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</si>
  <si>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</si>
  <si>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</si>
  <si>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</si>
  <si>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</si>
  <si>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</si>
  <si>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</si>
  <si>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</si>
  <si>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</si>
  <si>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</si>
  <si>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</si>
  <si>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</si>
  <si>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</si>
  <si>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</si>
  <si>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</si>
  <si>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</si>
  <si>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</si>
  <si>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</si>
  <si>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</si>
  <si>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</si>
  <si>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</si>
  <si>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</si>
  <si>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</si>
  <si>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</si>
  <si>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</si>
  <si>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</si>
  <si>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</si>
  <si>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</si>
  <si>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</si>
  <si>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</si>
  <si>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</si>
  <si>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</si>
  <si>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</si>
  <si>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</si>
  <si>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</si>
  <si>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</si>
  <si>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</si>
  <si>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</si>
  <si>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</si>
  <si>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</si>
  <si>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</si>
  <si>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</si>
  <si>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</si>
  <si>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</si>
  <si>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</si>
  <si>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</si>
  <si>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</si>
  <si>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</si>
  <si>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</si>
  <si>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</si>
  <si>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</si>
  <si>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</si>
  <si>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</si>
  <si>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</si>
  <si>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</si>
  <si>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</si>
  <si>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</si>
  <si>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</si>
  <si>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</si>
  <si>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</si>
  <si>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</si>
  <si>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</si>
  <si>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</si>
  <si>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</si>
  <si>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</si>
  <si>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</si>
  <si>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</si>
  <si>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</si>
  <si>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</si>
  <si>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</si>
  <si>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</si>
  <si>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</si>
  <si>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</si>
  <si>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</si>
  <si>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</si>
  <si>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</si>
  <si>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</si>
  <si>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</si>
  <si>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</si>
  <si>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</si>
  <si>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</si>
  <si>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</si>
  <si>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</si>
  <si>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</si>
  <si>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</si>
  <si>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</si>
  <si>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</si>
  <si>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</si>
  <si>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</si>
  <si>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</si>
  <si>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</si>
  <si>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</si>
  <si>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</si>
  <si>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</si>
  <si>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</si>
  <si>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</si>
  <si>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</si>
  <si>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</si>
  <si>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</si>
  <si>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</si>
  <si>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</si>
  <si>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</si>
  <si>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</si>
  <si>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</si>
  <si>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</si>
  <si>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</si>
  <si>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</si>
  <si>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</si>
  <si>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</si>
  <si>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</si>
  <si>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</si>
  <si>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</si>
  <si>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</si>
  <si>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</si>
  <si>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</si>
  <si>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</si>
  <si>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</si>
  <si>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</si>
  <si>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</si>
  <si>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</si>
  <si>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</si>
  <si>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</si>
  <si>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</si>
  <si>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</si>
  <si>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</si>
  <si>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</si>
  <si>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</si>
  <si>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</si>
  <si>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</si>
  <si>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</si>
  <si>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</si>
  <si>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</si>
  <si>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</si>
  <si>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</si>
  <si>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</si>
  <si>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</si>
  <si>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</si>
  <si>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</si>
  <si>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</si>
  <si>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</si>
  <si>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</si>
  <si>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</si>
  <si>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</si>
  <si>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</si>
  <si>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</si>
  <si>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</si>
  <si>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</si>
  <si>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</si>
  <si>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</si>
  <si>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</si>
  <si>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</si>
  <si>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</si>
  <si>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</si>
  <si>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</si>
  <si>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</si>
  <si>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</si>
  <si>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</si>
  <si>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</si>
  <si>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</si>
  <si>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</si>
  <si>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</si>
  <si>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</si>
  <si>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</si>
  <si>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</si>
  <si>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</si>
  <si>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</si>
  <si>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</si>
  <si>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</si>
  <si>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</si>
  <si>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</si>
  <si>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</si>
  <si>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</si>
  <si>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</si>
  <si>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</si>
  <si>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</si>
  <si>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</si>
  <si>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</si>
  <si>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</si>
  <si>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</si>
  <si>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</si>
  <si>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</si>
  <si>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</si>
  <si>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</si>
  <si>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</si>
  <si>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</si>
  <si>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</si>
  <si>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</si>
  <si>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</si>
  <si>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</si>
  <si>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</si>
  <si>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</si>
  <si>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</si>
  <si>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</si>
  <si>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</si>
  <si>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</si>
  <si>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</si>
  <si>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</si>
  <si>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</si>
  <si>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</si>
  <si>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</si>
  <si>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</si>
  <si>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</si>
  <si>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</si>
  <si>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</si>
  <si>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</si>
  <si>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</si>
  <si>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</si>
  <si>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</si>
  <si>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</si>
  <si>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</si>
  <si>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</si>
  <si>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</si>
  <si>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</si>
  <si>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</si>
  <si>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</si>
  <si>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</si>
  <si>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</si>
  <si>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</si>
  <si>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</si>
  <si>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</si>
  <si>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</si>
  <si>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</si>
  <si>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</si>
  <si>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</si>
  <si>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</si>
  <si>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</si>
  <si>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</si>
  <si>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</si>
  <si>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</si>
  <si>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</si>
  <si>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</si>
  <si>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</si>
  <si>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</si>
  <si>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</si>
  <si>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</si>
  <si>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</si>
  <si>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</si>
  <si>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</si>
  <si>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</si>
  <si>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</si>
  <si>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</si>
  <si>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</si>
  <si>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</si>
  <si>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</si>
  <si>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</si>
  <si>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</si>
  <si>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</si>
  <si>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</si>
  <si>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</si>
  <si>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</si>
  <si>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</si>
  <si>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</si>
  <si>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</si>
  <si>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</si>
  <si>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</si>
  <si>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</si>
  <si>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</si>
  <si>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</si>
  <si>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</si>
  <si>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</si>
  <si>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</si>
  <si>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</si>
  <si>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</si>
  <si>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</si>
  <si>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</si>
  <si>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</si>
  <si>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</si>
  <si>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</si>
  <si>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</si>
  <si>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</si>
  <si>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</si>
  <si>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</si>
  <si>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</si>
  <si>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</si>
  <si>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</si>
  <si>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</si>
  <si>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</si>
  <si>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</si>
  <si>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</si>
  <si>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</si>
  <si>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</si>
  <si>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</si>
  <si>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</si>
  <si>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</si>
  <si>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</si>
  <si>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</si>
  <si>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</si>
  <si>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</si>
  <si>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</si>
  <si>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</si>
  <si>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</si>
  <si>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</si>
  <si>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</si>
  <si>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</si>
  <si>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</si>
  <si>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</si>
  <si>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</si>
  <si>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</si>
  <si>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</si>
  <si>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</si>
  <si>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</si>
  <si>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</si>
  <si>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</si>
  <si>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</si>
  <si>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</si>
  <si>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</si>
  <si>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</si>
  <si>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</si>
  <si>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</si>
  <si>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</si>
  <si>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</si>
  <si>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</si>
  <si>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</si>
  <si>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</si>
  <si>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</si>
  <si>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</si>
  <si>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</si>
  <si>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</si>
  <si>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</si>
  <si>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</si>
  <si>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</si>
  <si>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</si>
  <si>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</si>
  <si>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</si>
  <si>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</si>
  <si>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</si>
  <si>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</si>
  <si>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</si>
  <si>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</si>
  <si>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</si>
  <si>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</si>
  <si>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</si>
  <si>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</si>
  <si>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</si>
  <si>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</si>
  <si>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</si>
  <si>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</si>
  <si>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</si>
  <si>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</si>
  <si>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</si>
  <si>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</si>
  <si>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</si>
  <si>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</si>
  <si>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</si>
  <si>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</si>
  <si>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</si>
  <si>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</si>
  <si>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</si>
  <si>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</si>
  <si>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</si>
  <si>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</si>
  <si>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</si>
  <si>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</si>
  <si>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</si>
  <si>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</si>
  <si>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</si>
  <si>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</si>
  <si>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</si>
  <si>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</si>
  <si>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</si>
  <si>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</si>
  <si>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</si>
  <si>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</si>
  <si>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</si>
  <si>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</si>
  <si>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</si>
  <si>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</si>
  <si>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</si>
  <si>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</si>
  <si>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</si>
  <si>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</si>
  <si>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</si>
  <si>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</si>
  <si>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</si>
  <si>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</si>
  <si>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</si>
  <si>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</si>
  <si>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</si>
  <si>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</si>
  <si>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</si>
  <si>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</si>
  <si>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</si>
  <si>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</si>
  <si>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</si>
  <si>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</si>
  <si>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</si>
  <si>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</si>
  <si>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</si>
  <si>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</si>
  <si>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</si>
  <si>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</si>
  <si>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</si>
  <si>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</si>
  <si>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</si>
  <si>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</si>
  <si>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</si>
  <si>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</si>
  <si>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</si>
  <si>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</si>
  <si>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</si>
  <si>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</si>
  <si>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</si>
  <si>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</si>
  <si>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</si>
  <si>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</si>
  <si>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</si>
  <si>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</si>
  <si>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</si>
  <si>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</si>
  <si>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</si>
  <si>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</si>
  <si>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</si>
  <si>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</si>
  <si>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</si>
  <si>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</si>
  <si>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</si>
  <si>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</si>
  <si>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</si>
  <si>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</si>
  <si>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</si>
  <si>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</si>
  <si>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</si>
  <si>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</si>
  <si>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</si>
  <si>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</si>
  <si>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</si>
  <si>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</si>
  <si>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</si>
  <si>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</si>
  <si>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</si>
  <si>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</si>
  <si>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</si>
  <si>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</si>
  <si>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</si>
  <si>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</si>
  <si>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</si>
  <si>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</si>
  <si>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</si>
  <si>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</si>
  <si>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</si>
  <si>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</si>
  <si>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</si>
  <si>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</si>
  <si>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</si>
  <si>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</si>
  <si>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</si>
  <si>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</si>
  <si>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</si>
  <si>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</si>
  <si>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</si>
  <si>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</si>
  <si>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</si>
  <si>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</si>
  <si>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</si>
  <si>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</si>
  <si>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</si>
  <si>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</si>
  <si>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</si>
  <si>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</si>
  <si>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</si>
  <si>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</si>
  <si>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</si>
  <si>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</si>
  <si>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</si>
  <si>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</si>
  <si>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</si>
  <si>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</si>
  <si>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</si>
  <si>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</si>
  <si>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</si>
  <si>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</si>
  <si>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</si>
  <si>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</si>
  <si>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</si>
  <si>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</si>
  <si>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</si>
  <si>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</si>
  <si>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</si>
  <si>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</si>
  <si>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</si>
  <si>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</si>
  <si>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</si>
  <si>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</si>
  <si>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</si>
  <si>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</si>
  <si>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</si>
  <si>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</si>
  <si>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</si>
  <si>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</si>
  <si>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</si>
  <si>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</si>
  <si>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</si>
  <si>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</si>
  <si>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</si>
  <si>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</si>
  <si>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</si>
  <si>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</si>
  <si>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</si>
  <si>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</si>
  <si>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</si>
  <si>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</si>
  <si>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</si>
  <si>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</si>
  <si>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</si>
  <si>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</si>
  <si>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</si>
  <si>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</si>
  <si>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</si>
  <si>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</si>
  <si>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</si>
  <si>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</si>
  <si>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</si>
  <si>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</si>
  <si>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</si>
  <si>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</si>
  <si>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</si>
  <si>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</si>
  <si>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</si>
  <si>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</si>
  <si>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</si>
  <si>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</si>
  <si>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</si>
  <si>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</si>
  <si>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</si>
  <si>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</si>
  <si>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</si>
  <si>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</si>
  <si>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</si>
  <si>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</si>
  <si>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</si>
  <si>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</si>
  <si>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</si>
  <si>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</si>
  <si>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</si>
  <si>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</si>
  <si>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</si>
  <si>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</si>
  <si>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</si>
  <si>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</si>
  <si>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</si>
  <si>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</si>
  <si>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</si>
  <si>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</si>
  <si>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</si>
  <si>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</si>
  <si>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</si>
  <si>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</si>
  <si>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</si>
  <si>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</si>
  <si>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</si>
  <si>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</si>
  <si>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</si>
  <si>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</si>
  <si>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</si>
  <si>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</si>
  <si>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</si>
  <si>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</si>
  <si>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</si>
  <si>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</si>
  <si>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</si>
  <si>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</si>
  <si>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</si>
  <si>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</si>
  <si>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</si>
  <si>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</si>
  <si>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</si>
  <si>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</si>
  <si>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</si>
  <si>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</si>
  <si>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</si>
  <si>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</si>
  <si>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</si>
  <si>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</si>
  <si>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</si>
  <si>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</si>
  <si>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</si>
  <si>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</si>
  <si>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</si>
  <si>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</si>
  <si>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</si>
  <si>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</si>
  <si>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</si>
  <si>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</si>
  <si>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</si>
  <si>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</si>
  <si>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</si>
  <si>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</si>
  <si>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</si>
  <si>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</si>
  <si>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</si>
  <si>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</si>
  <si>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</si>
  <si>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</si>
  <si>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</si>
  <si>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</si>
  <si>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</si>
  <si>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</si>
  <si>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</si>
  <si>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</si>
  <si>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</si>
  <si>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</si>
  <si>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</si>
  <si>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</si>
  <si>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</si>
  <si>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</si>
  <si>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</si>
  <si>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</si>
  <si>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</si>
  <si>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</si>
  <si>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</si>
  <si>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</si>
  <si>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</si>
  <si>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</si>
  <si>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</si>
  <si>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</si>
  <si>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</si>
  <si>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</si>
  <si>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</si>
  <si>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</si>
  <si>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</si>
  <si>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</si>
  <si>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</si>
  <si>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</si>
  <si>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</si>
  <si>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</si>
  <si>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</si>
  <si>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</si>
  <si>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</si>
  <si>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</si>
  <si>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</si>
  <si>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</si>
  <si>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</si>
  <si>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</si>
  <si>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</si>
  <si>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</si>
  <si>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</si>
  <si>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</si>
  <si>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</si>
  <si>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</si>
  <si>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</si>
  <si>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</si>
  <si>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</si>
  <si>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</si>
  <si>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</si>
  <si>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</si>
  <si>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</si>
  <si>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</si>
  <si>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</si>
  <si>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</si>
  <si>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</si>
  <si>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</si>
  <si>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</si>
  <si>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</si>
  <si>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</si>
  <si>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</si>
  <si>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</si>
  <si>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</si>
  <si>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</si>
  <si>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</si>
  <si>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</si>
  <si>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</si>
  <si>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</si>
  <si>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</si>
  <si>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</si>
  <si>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</si>
  <si>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</si>
  <si>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</si>
  <si>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</si>
  <si>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</si>
  <si>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</si>
  <si>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</si>
  <si>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</si>
  <si>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</si>
  <si>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</si>
  <si>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</si>
  <si>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</si>
  <si>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</si>
  <si>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</si>
  <si>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</si>
  <si>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</si>
  <si>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</si>
  <si>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</si>
  <si>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</si>
  <si>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</si>
  <si>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</si>
  <si>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</si>
  <si>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</si>
  <si>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</si>
  <si>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</si>
  <si>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</si>
  <si>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</si>
  <si>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</si>
  <si>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</si>
  <si>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</si>
  <si>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</si>
  <si>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</si>
  <si>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</si>
  <si>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</si>
  <si>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</si>
  <si>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</si>
  <si>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</si>
  <si>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</si>
  <si>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</si>
  <si>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</si>
  <si>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</si>
  <si>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</si>
  <si>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</si>
  <si>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</si>
  <si>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</si>
  <si>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</si>
  <si>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</si>
  <si>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</si>
  <si>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</si>
  <si>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</si>
  <si>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</si>
  <si>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</si>
  <si>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</si>
  <si>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</si>
  <si>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</si>
  <si>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</si>
  <si>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</si>
  <si>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</si>
  <si>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</si>
  <si>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</si>
  <si>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</si>
  <si>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</si>
  <si>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</si>
  <si>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</si>
  <si>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</si>
  <si>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</si>
  <si>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</si>
  <si>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</si>
  <si>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</si>
  <si>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</si>
  <si>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</si>
  <si>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</si>
  <si>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</si>
  <si>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</si>
  <si>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</si>
  <si>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</si>
  <si>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</si>
  <si>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</si>
  <si>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</si>
  <si>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</si>
  <si>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</si>
  <si>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</si>
  <si>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</si>
  <si>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</si>
  <si>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</si>
  <si>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</si>
  <si>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</si>
  <si>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</si>
  <si>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</si>
  <si>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</si>
  <si>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</si>
  <si>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</si>
  <si>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</si>
  <si>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</si>
  <si>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</si>
  <si>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</si>
  <si>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</si>
  <si>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</si>
  <si>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</si>
  <si>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</si>
  <si>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</si>
  <si>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</si>
  <si>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</si>
  <si>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</si>
  <si>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</si>
  <si>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</si>
  <si>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</si>
  <si>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</si>
  <si>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</si>
  <si>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</si>
  <si>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</si>
  <si>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</si>
  <si>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</si>
  <si>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</si>
  <si>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</si>
  <si>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</si>
  <si>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</si>
  <si>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</si>
  <si>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</si>
  <si>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</si>
  <si>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</si>
  <si>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</si>
  <si>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</si>
  <si>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</si>
  <si>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</si>
  <si>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</si>
  <si>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</si>
  <si>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</si>
  <si>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</si>
  <si>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</si>
  <si>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</si>
  <si>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</si>
  <si>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</si>
  <si>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</si>
  <si>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</si>
  <si>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</si>
  <si>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</si>
  <si>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</si>
  <si>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</si>
  <si>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</si>
  <si>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</si>
  <si>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</si>
  <si>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</si>
  <si>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</si>
  <si>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</si>
  <si>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</si>
  <si>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</si>
  <si>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</si>
  <si>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</si>
  <si>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</si>
  <si>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</si>
  <si>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</si>
  <si>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</si>
  <si>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</si>
  <si>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</si>
  <si>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</si>
  <si>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</si>
  <si>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</si>
  <si>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</si>
  <si>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</si>
  <si>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</si>
  <si>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</si>
  <si>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</si>
  <si>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</si>
  <si>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</si>
  <si>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</si>
  <si>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</si>
  <si>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</si>
  <si>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</si>
  <si>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</si>
  <si>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</si>
  <si>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</si>
  <si>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</si>
  <si>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</si>
  <si>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</si>
  <si>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</si>
  <si>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</si>
  <si>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</si>
  <si>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</si>
  <si>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</si>
  <si>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</si>
  <si>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</si>
  <si>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</si>
  <si>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</si>
  <si>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</si>
  <si>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</si>
  <si>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</si>
  <si>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</si>
  <si>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</si>
  <si>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</si>
  <si>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</si>
  <si>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</si>
  <si>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</si>
  <si>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</si>
  <si>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</si>
  <si>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</si>
  <si>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</si>
  <si>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</si>
  <si>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</si>
  <si>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</si>
  <si>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</si>
  <si>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</si>
  <si>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</si>
  <si>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</si>
  <si>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</si>
  <si>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</si>
  <si>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</si>
  <si>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</si>
  <si>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</si>
  <si>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</si>
  <si>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</si>
  <si>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</si>
  <si>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</si>
  <si>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</si>
  <si>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</si>
  <si>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</si>
  <si>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</si>
  <si>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</si>
  <si>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</si>
  <si>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</si>
  <si>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</si>
  <si>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</si>
  <si>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</si>
  <si>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</si>
  <si>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</si>
  <si>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</si>
  <si>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</si>
  <si>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</si>
  <si>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</si>
  <si>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</si>
  <si>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</si>
  <si>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</si>
  <si>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</si>
  <si>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</si>
  <si>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</si>
  <si>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</si>
  <si>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</si>
  <si>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</si>
  <si>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</si>
  <si>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</si>
  <si>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</si>
  <si>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</si>
  <si>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</si>
  <si>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</si>
  <si>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</si>
  <si>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</si>
  <si>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</si>
  <si>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</si>
  <si>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</si>
  <si>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</si>
  <si>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</si>
  <si>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</si>
  <si>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</si>
  <si>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</si>
  <si>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</si>
  <si>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</si>
  <si>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</si>
  <si>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</si>
  <si>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</si>
  <si>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</si>
  <si>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</si>
  <si>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</si>
  <si>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</si>
  <si>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</si>
  <si>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</si>
  <si>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</si>
  <si>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</si>
  <si>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</si>
  <si>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</si>
  <si>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</si>
  <si>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</si>
  <si>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</si>
  <si>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</si>
  <si>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</si>
  <si>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</si>
  <si>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</si>
  <si>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</si>
  <si>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</si>
  <si>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</si>
  <si>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</si>
  <si>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</si>
  <si>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</si>
  <si>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</si>
  <si>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</si>
  <si>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</si>
  <si>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</si>
  <si>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</si>
  <si>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</si>
  <si>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</si>
  <si>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</si>
  <si>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</si>
  <si>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</si>
  <si>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</si>
  <si>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</si>
  <si>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</si>
  <si>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</si>
  <si>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</si>
  <si>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</si>
  <si>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</si>
  <si>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</si>
  <si>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</si>
  <si>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</si>
  <si>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</si>
  <si>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</si>
  <si>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</si>
  <si>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</si>
  <si>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</si>
  <si>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</si>
  <si>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</si>
  <si>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</si>
  <si>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</si>
  <si>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</si>
  <si>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</si>
  <si>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</si>
  <si>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</si>
  <si>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</si>
  <si>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</si>
  <si>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</si>
  <si>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</si>
  <si>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</si>
  <si>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</si>
  <si>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</si>
  <si>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</si>
  <si>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</si>
  <si>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</si>
  <si>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</si>
  <si>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</si>
  <si>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</si>
  <si>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</si>
  <si>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</si>
  <si>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</si>
  <si>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</si>
  <si>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</si>
  <si>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</si>
  <si>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</si>
  <si>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</si>
  <si>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</si>
  <si>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</si>
  <si>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</si>
  <si>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</si>
  <si>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</si>
  <si>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</si>
  <si>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</si>
  <si>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</si>
  <si>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</si>
  <si>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</si>
  <si>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</si>
  <si>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</si>
  <si>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</si>
  <si>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</si>
  <si>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</si>
  <si>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</si>
  <si>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</si>
  <si>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</si>
  <si>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</si>
  <si>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</si>
  <si>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</si>
  <si>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</si>
  <si>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</si>
  <si>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</si>
  <si>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</si>
  <si>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</si>
  <si>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</si>
  <si>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</si>
  <si>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</si>
  <si>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</si>
  <si>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</si>
  <si>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</si>
  <si>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</si>
  <si>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</si>
  <si>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</si>
  <si>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</si>
  <si>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</si>
  <si>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</si>
  <si>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</si>
  <si>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</si>
  <si>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</si>
  <si>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</si>
  <si>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</si>
  <si>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</si>
  <si>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</si>
  <si>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</si>
  <si>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</si>
  <si>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</si>
  <si>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</si>
  <si>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</si>
  <si>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</si>
  <si>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</si>
  <si>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</si>
  <si>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</si>
  <si>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</si>
  <si>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</si>
  <si>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</si>
  <si>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</si>
  <si>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</si>
  <si>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</si>
  <si>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</si>
  <si>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</si>
  <si>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</si>
  <si>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</si>
  <si>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</si>
  <si>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</si>
  <si>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</si>
  <si>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</si>
  <si>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</si>
  <si>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</si>
  <si>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</si>
  <si>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</si>
  <si>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</si>
  <si>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</si>
  <si>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</si>
  <si>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</si>
  <si>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</si>
  <si>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</si>
  <si>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</si>
  <si>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</si>
  <si>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</si>
  <si>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</si>
  <si>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</si>
  <si>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</si>
  <si>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</si>
  <si>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</si>
  <si>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</si>
  <si>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</si>
  <si>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</si>
  <si>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</si>
  <si>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</si>
  <si>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</si>
  <si>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</si>
  <si>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</si>
  <si>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</si>
  <si>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</si>
  <si>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</si>
  <si>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</si>
  <si>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</si>
  <si>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</si>
  <si>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</si>
  <si>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</si>
  <si>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</si>
  <si>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</si>
  <si>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</si>
  <si>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</si>
  <si>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</si>
  <si>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</si>
  <si>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</si>
  <si>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</si>
  <si>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</si>
  <si>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</si>
  <si>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</si>
  <si>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</si>
  <si>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</si>
  <si>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</si>
  <si>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</si>
  <si>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</si>
  <si>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</si>
  <si>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</si>
  <si>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</si>
  <si>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</si>
  <si>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</si>
  <si>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</si>
  <si>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</si>
  <si>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</si>
  <si>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</si>
  <si>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</si>
  <si>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</si>
  <si>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</si>
  <si>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</si>
  <si>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</si>
  <si>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</si>
  <si>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</si>
  <si>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</si>
  <si>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</si>
  <si>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</si>
  <si>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</si>
  <si>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</si>
  <si>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</si>
  <si>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</si>
  <si>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</si>
  <si>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</si>
  <si>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</si>
  <si>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</si>
  <si>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</si>
  <si>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</si>
  <si>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</si>
  <si>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</si>
  <si>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</si>
  <si>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</si>
  <si>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</si>
  <si>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</si>
  <si>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</si>
  <si>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</si>
  <si>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</si>
  <si>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</si>
  <si>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</si>
  <si>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</si>
  <si>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</si>
  <si>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</si>
  <si>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</si>
  <si>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</si>
  <si>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</si>
  <si>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</si>
  <si>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</si>
  <si>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</si>
  <si>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</si>
  <si>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</si>
  <si>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</si>
  <si>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</si>
  <si>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</si>
  <si>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</si>
  <si>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</si>
  <si>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</si>
  <si>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</si>
  <si>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</si>
  <si>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</si>
  <si>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</si>
  <si>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</si>
  <si>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</si>
  <si>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</si>
  <si>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</si>
  <si>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</si>
  <si>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</si>
  <si>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</si>
  <si>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</si>
  <si>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</si>
  <si>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</si>
  <si>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</si>
  <si>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</si>
  <si>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</si>
  <si>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</si>
  <si>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</si>
  <si>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</si>
  <si>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</si>
  <si>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</si>
  <si>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</si>
  <si>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</si>
  <si>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</si>
  <si>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</si>
  <si>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</si>
  <si>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</si>
  <si>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</si>
  <si>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</si>
  <si>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</si>
  <si>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</si>
  <si>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</si>
  <si>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</si>
  <si>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</si>
  <si>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</si>
  <si>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</si>
  <si>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</si>
  <si>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</si>
  <si>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</si>
  <si>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</si>
  <si>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</si>
  <si>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</si>
  <si>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</si>
  <si>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</si>
  <si>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</si>
  <si>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</si>
  <si>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</si>
  <si>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</si>
  <si>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</si>
  <si>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</si>
  <si>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</si>
  <si>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</si>
  <si>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</si>
  <si>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</si>
  <si>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</si>
  <si>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</si>
  <si>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</si>
  <si>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</si>
  <si>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</si>
  <si>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</si>
  <si>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</si>
  <si>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</si>
  <si>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</si>
  <si>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</si>
  <si>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</si>
  <si>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</si>
  <si>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</si>
  <si>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</si>
  <si>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</si>
  <si>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</si>
  <si>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</si>
  <si>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</si>
  <si>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</si>
  <si>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</si>
  <si>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</si>
  <si>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</si>
  <si>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</si>
  <si>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</si>
  <si>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</si>
  <si>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</si>
  <si>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</si>
  <si>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</si>
  <si>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</si>
  <si>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</si>
  <si>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</si>
  <si>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</si>
  <si>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</si>
  <si>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</si>
  <si>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</si>
  <si>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</si>
  <si>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</si>
  <si>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</si>
  <si>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</si>
  <si>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</si>
  <si>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</si>
  <si>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</si>
  <si>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</si>
  <si>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</si>
  <si>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</si>
  <si>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</si>
  <si>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</si>
  <si>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</si>
  <si>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</si>
  <si>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</si>
  <si>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</si>
  <si>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</si>
  <si>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</si>
  <si>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</si>
  <si>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</si>
  <si>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</si>
  <si>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</si>
  <si>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</si>
  <si>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</si>
  <si>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</si>
  <si>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</si>
  <si>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</si>
  <si>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</si>
  <si>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</si>
  <si>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</si>
  <si>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</si>
  <si>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</si>
  <si>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</si>
  <si>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</si>
  <si>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</si>
  <si>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</si>
  <si>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</si>
  <si>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</si>
  <si>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</si>
  <si>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</si>
  <si>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</si>
  <si>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</si>
  <si>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</si>
  <si>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</si>
  <si>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</si>
  <si>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</si>
  <si>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</si>
  <si>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</si>
  <si>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</si>
  <si>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</si>
  <si>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</si>
  <si>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</si>
  <si>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</si>
  <si>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</si>
  <si>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</si>
  <si>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</si>
  <si>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</si>
  <si>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</si>
  <si>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</si>
  <si>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</si>
  <si>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</si>
  <si>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</si>
  <si>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</si>
  <si>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</si>
  <si>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</si>
  <si>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</si>
  <si>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</si>
  <si>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</si>
  <si>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</si>
  <si>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</si>
  <si>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</si>
  <si>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</si>
  <si>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</si>
  <si>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</si>
  <si>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</si>
  <si>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</si>
  <si>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</si>
  <si>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</si>
  <si>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</si>
  <si>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</si>
  <si>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</si>
  <si>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</si>
  <si>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</si>
  <si>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</si>
  <si>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</si>
  <si>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</si>
  <si>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</si>
  <si>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</si>
  <si>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</si>
  <si>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</si>
  <si>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</si>
  <si>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</si>
  <si>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</si>
  <si>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</si>
  <si>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</si>
  <si>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</si>
  <si>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</si>
  <si>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</si>
  <si>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</si>
  <si>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</si>
  <si>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</si>
  <si>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</si>
  <si>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</si>
  <si>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</si>
  <si>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</si>
  <si>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</si>
  <si>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</si>
  <si>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</si>
  <si>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</si>
  <si>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</si>
  <si>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</si>
  <si>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</si>
  <si>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</si>
  <si>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</si>
  <si>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</si>
  <si>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</si>
  <si>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</si>
  <si>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</si>
  <si>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</si>
  <si>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</si>
  <si>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</si>
  <si>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</si>
  <si>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</si>
  <si>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</si>
  <si>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</si>
  <si>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</si>
  <si>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</si>
  <si>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</si>
  <si>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</si>
  <si>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</si>
  <si>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</si>
  <si>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</si>
  <si>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</si>
  <si>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</si>
  <si>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</si>
  <si>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</si>
  <si>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</si>
  <si>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</si>
  <si>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</si>
  <si>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</si>
  <si>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</si>
  <si>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</si>
  <si>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</si>
  <si>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</si>
  <si>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</si>
  <si>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</si>
  <si>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</si>
  <si>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</si>
  <si>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</si>
  <si>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</si>
  <si>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</si>
  <si>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</si>
  <si>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</si>
  <si>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</si>
  <si>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</si>
  <si>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</si>
  <si>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</si>
  <si>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</si>
  <si>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</si>
  <si>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</si>
  <si>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</si>
  <si>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</si>
  <si>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</si>
  <si>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</si>
  <si>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</si>
  <si>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</si>
  <si>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</si>
  <si>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</si>
  <si>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</si>
  <si>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</si>
  <si>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</si>
  <si>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</si>
  <si>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</si>
  <si>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</si>
  <si>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</si>
  <si>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</si>
  <si>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</si>
  <si>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</si>
  <si>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</si>
  <si>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</si>
  <si>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</si>
  <si>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</si>
  <si>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</si>
  <si>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</si>
  <si>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</si>
  <si>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</si>
  <si>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</si>
  <si>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</si>
  <si>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</si>
  <si>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</si>
  <si>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</si>
  <si>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</si>
  <si>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</si>
  <si>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</si>
  <si>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</si>
  <si>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</si>
  <si>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</si>
  <si>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</si>
  <si>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</si>
  <si>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</si>
  <si>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</si>
  <si>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</si>
  <si>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</si>
  <si>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</si>
  <si>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</si>
  <si>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</si>
  <si>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</si>
  <si>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</si>
  <si>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</si>
  <si>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</si>
  <si>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</si>
  <si>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</si>
  <si>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</si>
  <si>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</si>
  <si>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</si>
  <si>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</si>
  <si>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</si>
  <si>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</si>
  <si>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</si>
  <si>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</si>
  <si>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</si>
  <si>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</si>
  <si>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</si>
  <si>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</si>
  <si>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</si>
  <si>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</si>
  <si>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</si>
  <si>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</si>
  <si>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</si>
  <si>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</si>
  <si>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</si>
  <si>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</si>
  <si>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</si>
  <si>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</si>
  <si>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</si>
  <si>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</si>
  <si>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</si>
  <si>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</si>
  <si>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</si>
  <si>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</si>
  <si>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</si>
  <si>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</si>
  <si>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</si>
  <si>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</si>
  <si>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</si>
  <si>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</si>
  <si>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</si>
  <si>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</si>
  <si>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</si>
  <si>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</si>
  <si>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</si>
  <si>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</si>
  <si>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</si>
  <si>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</si>
  <si>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</si>
  <si>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</si>
  <si>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</si>
  <si>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</si>
  <si>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</si>
  <si>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</si>
  <si>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</si>
  <si>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</si>
  <si>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</si>
  <si>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</si>
  <si>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</si>
  <si>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</si>
  <si>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</si>
  <si>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</si>
  <si>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</si>
  <si>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</si>
  <si>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</si>
  <si>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</si>
  <si>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</si>
  <si>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</si>
  <si>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</si>
  <si>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</si>
  <si>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</si>
  <si>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</si>
  <si>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</si>
  <si>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</si>
  <si>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</si>
  <si>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</si>
  <si>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</si>
  <si>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</si>
  <si>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</si>
  <si>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</si>
  <si>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</si>
  <si>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</si>
  <si>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</si>
  <si>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</si>
  <si>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</si>
  <si>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</si>
  <si>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</si>
  <si>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</si>
  <si>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</si>
  <si>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</si>
  <si>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</si>
  <si>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</si>
  <si>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</si>
  <si>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</si>
  <si>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</si>
  <si>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</si>
  <si>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</si>
  <si>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</si>
  <si>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</si>
  <si>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</si>
  <si>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</si>
  <si>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</si>
  <si>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</si>
  <si>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</si>
  <si>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</si>
  <si>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</si>
  <si>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</si>
  <si>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</si>
  <si>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</si>
  <si>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</si>
  <si>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</si>
  <si>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</si>
  <si>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</si>
  <si>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</si>
  <si>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</si>
  <si>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</si>
  <si>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</si>
  <si>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</si>
  <si>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</si>
  <si>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</si>
  <si>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</si>
  <si>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</si>
  <si>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</si>
  <si>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</si>
  <si>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</si>
  <si>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</si>
  <si>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</si>
  <si>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</si>
  <si>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</si>
  <si>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</si>
  <si>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</si>
  <si>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</si>
  <si>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</si>
  <si>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</si>
  <si>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</si>
  <si>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</si>
  <si>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</si>
  <si>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</si>
  <si>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</si>
  <si>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</si>
  <si>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</si>
  <si>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</si>
  <si>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</si>
  <si>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</si>
  <si>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</si>
  <si>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</si>
  <si>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</si>
  <si>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</si>
  <si>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</si>
  <si>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</si>
  <si>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</si>
  <si>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</si>
  <si>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</si>
  <si>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</si>
  <si>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</si>
  <si>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</si>
  <si>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</si>
  <si>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</si>
  <si>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</si>
  <si>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</si>
  <si>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</si>
  <si>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</si>
  <si>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</si>
  <si>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</si>
  <si>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</si>
  <si>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</si>
  <si>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</si>
  <si>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</si>
  <si>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</si>
  <si>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</si>
  <si>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</si>
  <si>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</si>
  <si>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</si>
  <si>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</si>
  <si>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</si>
  <si>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</si>
  <si>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</si>
  <si>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</si>
  <si>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</si>
  <si>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</si>
  <si>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</si>
  <si>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</si>
  <si>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</si>
  <si>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</si>
  <si>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</si>
  <si>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</si>
  <si>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</si>
  <si>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</si>
  <si>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</si>
  <si>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</si>
  <si>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</si>
  <si>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</si>
  <si>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</si>
  <si>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</si>
  <si>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</si>
  <si>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</si>
  <si>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</si>
  <si>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</si>
  <si>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</si>
  <si>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</si>
  <si>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</si>
  <si>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</si>
  <si>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</si>
  <si>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</si>
  <si>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</si>
  <si>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</si>
  <si>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</si>
  <si>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</si>
  <si>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</si>
  <si>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</si>
  <si>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</si>
  <si>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</si>
  <si>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</si>
  <si>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</si>
  <si>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</si>
  <si>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</si>
  <si>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</si>
  <si>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</si>
  <si>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</si>
  <si>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</si>
  <si>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</si>
  <si>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</si>
  <si>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</si>
  <si>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</si>
  <si>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</si>
  <si>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</si>
  <si>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</si>
  <si>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</si>
  <si>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</si>
  <si>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</si>
  <si>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</si>
  <si>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</si>
  <si>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</si>
  <si>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</si>
  <si>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</si>
  <si>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</si>
  <si>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</si>
  <si>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</si>
  <si>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</si>
  <si>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</si>
  <si>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</si>
  <si>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</si>
  <si>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</si>
  <si>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</si>
  <si>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</si>
  <si>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</si>
  <si>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</si>
  <si>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</si>
  <si>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</si>
  <si>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</si>
  <si>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</si>
  <si>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</si>
  <si>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</si>
  <si>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</si>
  <si>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</si>
  <si>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</si>
  <si>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</si>
  <si>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</si>
  <si>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</si>
  <si>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</si>
  <si>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</si>
  <si>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</si>
  <si>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</si>
  <si>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</si>
  <si>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</si>
  <si>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</si>
  <si>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</si>
  <si>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</si>
  <si>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</si>
  <si>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</si>
  <si>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</si>
  <si>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</si>
  <si>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</si>
  <si>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</si>
  <si>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</si>
  <si>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</si>
  <si>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</si>
  <si>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</si>
  <si>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</si>
  <si>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</si>
  <si>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</si>
  <si>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</si>
  <si>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</si>
  <si>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</si>
  <si>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</si>
  <si>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</si>
  <si>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</si>
  <si>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</si>
  <si>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</si>
  <si>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</si>
  <si>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</si>
  <si>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</si>
  <si>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</si>
  <si>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</si>
  <si>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</si>
  <si>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</si>
  <si>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</si>
  <si>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</si>
  <si>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</si>
  <si>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</si>
  <si>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</si>
  <si>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</si>
  <si>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</si>
  <si>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</si>
  <si>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</si>
  <si>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</si>
  <si>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</si>
  <si>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</si>
  <si>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</si>
  <si>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</si>
  <si>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</si>
  <si>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</si>
  <si>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</si>
  <si>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</si>
  <si>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</si>
  <si>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</si>
  <si>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</si>
  <si>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</si>
  <si>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</si>
  <si>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</si>
  <si>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</si>
  <si>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</si>
  <si>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</si>
  <si>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</si>
  <si>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</si>
  <si>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</si>
  <si>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</si>
  <si>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</si>
  <si>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</si>
  <si>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</si>
  <si>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</si>
  <si>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</si>
  <si>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</si>
  <si>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</si>
  <si>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</si>
  <si>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</si>
  <si>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</si>
  <si>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</si>
  <si>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</si>
  <si>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</si>
  <si>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</si>
  <si>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</si>
  <si>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</si>
  <si>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</si>
  <si>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</si>
  <si>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</si>
  <si>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</si>
  <si>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</si>
  <si>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</si>
  <si>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</si>
  <si>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</si>
  <si>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</si>
  <si>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</si>
  <si>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</si>
  <si>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</si>
  <si>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</si>
  <si>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</si>
  <si>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</si>
  <si>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</si>
  <si>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</si>
  <si>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</si>
  <si>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</si>
  <si>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</si>
  <si>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</si>
  <si>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</si>
  <si>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</si>
  <si>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</si>
  <si>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</si>
  <si>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</si>
  <si>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</si>
  <si>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</si>
  <si>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</si>
  <si>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</si>
  <si>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</si>
  <si>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</si>
  <si>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</si>
  <si>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</si>
  <si>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</si>
  <si>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</si>
  <si>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</si>
  <si>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</si>
  <si>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</si>
  <si>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</si>
  <si>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</si>
  <si>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</si>
  <si>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</si>
  <si>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</si>
  <si>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</si>
  <si>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</si>
  <si>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</si>
  <si>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</si>
  <si>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</si>
  <si>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</si>
  <si>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</si>
  <si>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</si>
  <si>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</si>
  <si>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</si>
  <si>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</si>
  <si>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</si>
  <si>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</si>
  <si>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</si>
  <si>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</si>
  <si>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</si>
  <si>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</si>
  <si>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</si>
  <si>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</si>
  <si>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</si>
  <si>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</si>
  <si>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</si>
  <si>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</si>
  <si>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</si>
  <si>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</si>
  <si>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</si>
  <si>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</si>
  <si>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</si>
  <si>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</si>
  <si>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</si>
  <si>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</si>
  <si>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</si>
  <si>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</si>
  <si>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</si>
  <si>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</si>
  <si>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</si>
  <si>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</si>
  <si>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</si>
  <si>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</si>
  <si>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</si>
  <si>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</si>
  <si>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</si>
  <si>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</si>
  <si>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</si>
  <si>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</si>
  <si>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</si>
  <si>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</si>
  <si>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</si>
  <si>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</si>
  <si>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</si>
  <si>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</si>
  <si>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</si>
  <si>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</si>
  <si>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</si>
  <si>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</si>
  <si>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</si>
  <si>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</si>
  <si>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</si>
  <si>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</si>
  <si>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</si>
  <si>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</si>
  <si>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</si>
  <si>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</si>
  <si>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</si>
  <si>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</si>
  <si>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</si>
  <si>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</si>
  <si>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</si>
  <si>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</si>
  <si>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</si>
  <si>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</si>
  <si>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</si>
  <si>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</si>
  <si>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</si>
  <si>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</si>
  <si>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</si>
  <si>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</si>
  <si>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</si>
  <si>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</si>
  <si>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</si>
  <si>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</si>
  <si>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</si>
  <si>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</si>
  <si>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</si>
  <si>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</si>
  <si>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</si>
  <si>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</si>
  <si>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</si>
  <si>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</si>
  <si>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</si>
  <si>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</si>
  <si>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</si>
  <si>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</si>
  <si>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</si>
  <si>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</si>
  <si>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</si>
  <si>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</si>
  <si>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</si>
  <si>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</si>
  <si>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</si>
  <si>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</si>
  <si>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</si>
  <si>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</si>
  <si>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</si>
  <si>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</si>
  <si>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</si>
  <si>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</si>
  <si>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</si>
  <si>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</si>
  <si>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</si>
  <si>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</si>
  <si>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</si>
  <si>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</si>
  <si>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</si>
  <si>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</si>
  <si>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</si>
  <si>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</si>
  <si>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</si>
  <si>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</si>
  <si>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</si>
  <si>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</si>
  <si>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</si>
  <si>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</si>
  <si>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</si>
  <si>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</si>
  <si>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</si>
  <si>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</si>
  <si>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</si>
  <si>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</si>
  <si>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</si>
  <si>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</si>
  <si>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</si>
  <si>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</si>
  <si>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</si>
  <si>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</si>
  <si>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</si>
  <si>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</si>
  <si>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</si>
  <si>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</si>
  <si>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</si>
  <si>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</si>
  <si>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</si>
  <si>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</si>
  <si>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</si>
  <si>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</si>
  <si>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</si>
  <si>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</si>
  <si>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</si>
  <si>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</si>
  <si>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</si>
  <si>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</si>
  <si>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</si>
  <si>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</si>
  <si>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</si>
  <si>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</si>
  <si>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</si>
  <si>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</si>
  <si>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</si>
  <si>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</si>
  <si>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</si>
  <si>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</si>
  <si>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</si>
  <si>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</si>
  <si>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</si>
  <si>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</si>
  <si>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</si>
  <si>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</si>
  <si>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</si>
  <si>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</si>
  <si>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</si>
  <si>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</si>
  <si>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</si>
  <si>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</si>
  <si>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</si>
  <si>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</si>
  <si>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</si>
  <si>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</si>
  <si>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</si>
  <si>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</si>
  <si>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</si>
  <si>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</si>
  <si>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</si>
  <si>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</si>
  <si>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</si>
  <si>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</si>
  <si>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</si>
  <si>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</si>
  <si>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</si>
  <si>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</si>
  <si>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</si>
  <si>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</si>
  <si>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</si>
  <si>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</si>
  <si>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</si>
  <si>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</si>
  <si>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</si>
  <si>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</si>
  <si>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</si>
  <si>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</si>
  <si>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</si>
  <si>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</si>
  <si>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</si>
  <si>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</si>
  <si>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</si>
  <si>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</si>
  <si>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</si>
  <si>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</si>
  <si>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</si>
  <si>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</si>
  <si>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</si>
  <si>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</si>
  <si>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</si>
  <si>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</si>
  <si>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</si>
  <si>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</si>
  <si>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</si>
  <si>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</si>
  <si>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</si>
  <si>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</si>
  <si>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</si>
  <si>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</si>
  <si>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</si>
  <si>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</si>
  <si>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</si>
  <si>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</si>
  <si>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</si>
  <si>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</si>
  <si>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</si>
  <si>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</si>
  <si>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</si>
  <si>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</si>
  <si>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</si>
  <si>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</si>
  <si>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</si>
  <si>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</si>
  <si>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</si>
  <si>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</si>
  <si>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</si>
  <si>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</si>
  <si>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</si>
  <si>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</si>
  <si>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</si>
  <si>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</si>
  <si>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</si>
  <si>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</si>
  <si>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</si>
  <si>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</si>
  <si>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</si>
  <si>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</si>
  <si>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</si>
  <si>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</si>
  <si>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</si>
  <si>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</si>
  <si>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</si>
  <si>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</si>
  <si>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</si>
  <si>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</si>
  <si>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</si>
  <si>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</si>
  <si>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</si>
  <si>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</si>
  <si>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</si>
  <si>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</si>
  <si>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</si>
  <si>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</si>
  <si>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</si>
  <si>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</si>
  <si>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</si>
  <si>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</si>
  <si>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</si>
  <si>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</si>
  <si>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</si>
  <si>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</si>
  <si>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</si>
  <si>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</si>
  <si>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</si>
  <si>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</si>
  <si>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</si>
  <si>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</si>
  <si>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</si>
  <si>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</si>
  <si>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</si>
  <si>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</si>
  <si>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</si>
  <si>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</si>
  <si>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</si>
  <si>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</si>
  <si>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</si>
  <si>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</si>
  <si>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</si>
  <si>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</si>
  <si>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</si>
  <si>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</si>
  <si>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</si>
  <si>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</si>
  <si>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</si>
  <si>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</si>
  <si>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</si>
  <si>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</si>
  <si>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</si>
  <si>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</si>
  <si>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</si>
  <si>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</si>
  <si>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</si>
  <si>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</si>
  <si>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</si>
  <si>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</si>
  <si>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</si>
  <si>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</si>
  <si>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</si>
  <si>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</si>
  <si>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</si>
  <si>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</si>
  <si>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</si>
  <si>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</si>
  <si>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</si>
  <si>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</si>
  <si>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</si>
  <si>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</si>
  <si>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</si>
  <si>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</si>
  <si>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</si>
  <si>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</si>
  <si>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</si>
  <si>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</si>
  <si>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</si>
  <si>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</si>
  <si>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</si>
  <si>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</si>
  <si>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</si>
  <si>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</si>
  <si>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</si>
  <si>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</si>
  <si>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</si>
  <si>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</si>
  <si>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</si>
  <si>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</si>
  <si>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</si>
  <si>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</si>
  <si>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</si>
  <si>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</si>
  <si>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</si>
  <si>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</si>
  <si>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</si>
  <si>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</si>
  <si>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</si>
  <si>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</si>
  <si>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</si>
  <si>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</si>
  <si>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</si>
  <si>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</si>
  <si>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</si>
  <si>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</si>
  <si>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</si>
  <si>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</si>
  <si>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</si>
  <si>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</si>
  <si>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</si>
  <si>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</si>
  <si>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</si>
  <si>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</si>
  <si>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</si>
  <si>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</si>
  <si>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</si>
  <si>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</si>
  <si>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</si>
  <si>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</si>
  <si>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</si>
  <si>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</si>
  <si>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</si>
  <si>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</si>
  <si>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</si>
  <si>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</si>
  <si>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</si>
  <si>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</si>
  <si>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</si>
  <si>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</si>
  <si>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</si>
  <si>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</si>
  <si>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</si>
  <si>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</si>
  <si>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</si>
  <si>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</si>
  <si>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</si>
  <si>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</si>
  <si>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</si>
  <si>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</si>
  <si>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</si>
  <si>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</si>
  <si>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</si>
  <si>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</si>
  <si>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</si>
  <si>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</si>
  <si>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</si>
  <si>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</si>
  <si>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</si>
  <si>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</si>
  <si>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</si>
  <si>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</si>
  <si>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</si>
  <si>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</si>
  <si>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</si>
  <si>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</si>
  <si>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</si>
  <si>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</si>
  <si>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</si>
  <si>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</si>
  <si>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</si>
  <si>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</si>
  <si>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</si>
  <si>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</si>
  <si>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</si>
  <si>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</si>
  <si>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</si>
  <si>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</si>
  <si>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</si>
  <si>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</si>
  <si>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</si>
  <si>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</si>
  <si>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</si>
  <si>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</si>
  <si>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</si>
  <si>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</si>
  <si>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</si>
  <si>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</si>
  <si>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</si>
  <si>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</si>
  <si>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</si>
  <si>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</si>
  <si>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</si>
  <si>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</si>
  <si>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</si>
  <si>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</si>
  <si>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</si>
  <si>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</si>
  <si>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</si>
  <si>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</si>
  <si>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</si>
  <si>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</si>
  <si>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</si>
  <si>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</si>
  <si>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</si>
  <si>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</si>
  <si>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</si>
  <si>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</si>
  <si>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</si>
  <si>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</si>
  <si>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</si>
  <si>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</si>
  <si>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</si>
  <si>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</si>
  <si>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</si>
  <si>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</si>
  <si>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</si>
  <si>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</si>
  <si>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</si>
  <si>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</si>
  <si>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</si>
  <si>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</si>
  <si>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</si>
  <si>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</si>
  <si>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</si>
  <si>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</si>
  <si>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</si>
  <si>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</si>
  <si>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</si>
  <si>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</si>
  <si>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</si>
  <si>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</si>
  <si>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</si>
  <si>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</si>
  <si>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</si>
  <si>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</si>
  <si>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</si>
  <si>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</si>
  <si>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</si>
  <si>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</si>
  <si>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</si>
  <si>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</si>
  <si>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</si>
  <si>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</si>
  <si>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</si>
  <si>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</si>
  <si>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</si>
  <si>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</si>
  <si>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</si>
  <si>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</si>
  <si>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</si>
  <si>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</si>
  <si>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</si>
  <si>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</si>
  <si>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</si>
  <si>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</si>
  <si>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</si>
  <si>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</si>
  <si>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</si>
  <si>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</si>
  <si>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</si>
  <si>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</si>
  <si>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</si>
  <si>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</si>
  <si>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</si>
  <si>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</si>
  <si>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</si>
  <si>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</si>
  <si>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</si>
  <si>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</si>
  <si>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</si>
  <si>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</si>
  <si>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</si>
  <si>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</si>
  <si>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</si>
  <si>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</si>
  <si>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</si>
  <si>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</si>
  <si>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</si>
  <si>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</si>
  <si>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</si>
  <si>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</si>
  <si>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</si>
  <si>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</si>
  <si>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</si>
  <si>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</si>
  <si>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</si>
  <si>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</si>
  <si>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</si>
  <si>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</si>
  <si>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</si>
  <si>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</si>
  <si>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</si>
  <si>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</si>
  <si>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</si>
  <si>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</si>
  <si>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</si>
  <si>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</si>
  <si>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</si>
  <si>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</si>
  <si>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</si>
  <si>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</si>
  <si>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</si>
  <si>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</si>
  <si>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</si>
  <si>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</si>
  <si>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</si>
  <si>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</si>
  <si>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</si>
  <si>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</si>
  <si>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</si>
  <si>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</si>
  <si>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</si>
  <si>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</si>
  <si>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</si>
  <si>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</si>
  <si>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</si>
  <si>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</si>
  <si>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</si>
  <si>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</si>
  <si>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</si>
  <si>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</si>
  <si>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</si>
  <si>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</si>
  <si>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</si>
  <si>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</si>
  <si>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</si>
  <si>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</si>
  <si>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</si>
  <si>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</si>
  <si>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</si>
  <si>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</si>
  <si>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</si>
  <si>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</si>
  <si>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</si>
  <si>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</si>
  <si>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</si>
  <si>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</si>
  <si>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</si>
  <si>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</si>
  <si>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</si>
  <si>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</si>
  <si>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</si>
  <si>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</si>
  <si>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</si>
  <si>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</si>
  <si>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</si>
  <si>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</si>
  <si>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</si>
  <si>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</si>
  <si>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</si>
  <si>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</si>
  <si>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</si>
  <si>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</si>
  <si>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</si>
  <si>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</si>
  <si>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</si>
  <si>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</si>
  <si>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</si>
  <si>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</si>
  <si>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</si>
  <si>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</si>
  <si>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</si>
  <si>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</si>
  <si>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</si>
  <si>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</si>
  <si>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</si>
  <si>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</si>
  <si>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</si>
  <si>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</si>
  <si>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</si>
  <si>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</si>
  <si>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</si>
  <si>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</si>
  <si>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</si>
  <si>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</si>
  <si>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</si>
  <si>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</si>
  <si>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</si>
  <si>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</si>
  <si>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</si>
  <si>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</si>
  <si>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</si>
  <si>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</si>
  <si>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</si>
  <si>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</si>
  <si>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</si>
  <si>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</si>
  <si>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</si>
  <si>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</si>
  <si>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</si>
  <si>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</si>
  <si>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</si>
  <si>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</si>
  <si>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</si>
  <si>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</si>
  <si>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</si>
  <si>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</si>
  <si>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</si>
  <si>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</si>
  <si>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</si>
  <si>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</si>
  <si>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</si>
  <si>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</si>
  <si>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</si>
  <si>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</si>
  <si>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</si>
  <si>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</si>
  <si>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</si>
  <si>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</si>
  <si>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</si>
  <si>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</si>
  <si>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</si>
  <si>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</si>
  <si>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</si>
  <si>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</si>
  <si>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</si>
  <si>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</si>
  <si>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</si>
  <si>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</si>
  <si>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</si>
  <si>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</si>
  <si>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</si>
  <si>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</si>
  <si>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</si>
  <si>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</si>
  <si>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</si>
  <si>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</si>
  <si>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</si>
  <si>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</si>
  <si>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</si>
  <si>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</si>
  <si>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</si>
  <si>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</si>
  <si>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</si>
  <si>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</si>
  <si>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</si>
  <si>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</si>
  <si>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</si>
  <si>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</si>
  <si>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</si>
  <si>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</si>
  <si>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</si>
  <si>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</si>
  <si>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</si>
  <si>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</si>
  <si>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</si>
  <si>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</si>
  <si>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</si>
  <si>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</si>
  <si>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</si>
  <si>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</si>
  <si>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</si>
  <si>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</si>
  <si>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</si>
  <si>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</si>
  <si>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</si>
  <si>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</si>
  <si>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</si>
  <si>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</si>
  <si>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</si>
  <si>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</si>
  <si>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</si>
  <si>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</si>
  <si>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</si>
  <si>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</si>
  <si>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</si>
  <si>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</si>
  <si>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</si>
  <si>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</si>
  <si>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</si>
  <si>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</si>
  <si>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</si>
  <si>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</si>
  <si>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</si>
  <si>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</si>
  <si>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</si>
  <si>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</si>
  <si>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</si>
  <si>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</si>
  <si>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</si>
  <si>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</si>
  <si>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</si>
  <si>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</si>
  <si>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</si>
  <si>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</si>
  <si>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</si>
  <si>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</si>
  <si>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</si>
  <si>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</si>
  <si>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</si>
  <si>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</si>
  <si>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</si>
  <si>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</si>
  <si>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</si>
  <si>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</si>
  <si>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</si>
  <si>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</si>
  <si>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</si>
  <si>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</si>
  <si>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</si>
  <si>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</si>
  <si>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</si>
  <si>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</si>
  <si>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</si>
  <si>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</si>
  <si>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</si>
  <si>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</si>
  <si>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</si>
  <si>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</si>
  <si>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</si>
  <si>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</si>
  <si>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</si>
  <si>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</si>
  <si>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</si>
  <si>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</si>
  <si>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</si>
  <si>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</si>
  <si>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</si>
  <si>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</si>
  <si>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</si>
  <si>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</si>
  <si>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</si>
  <si>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</si>
  <si>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</si>
  <si>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</si>
  <si>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</si>
  <si>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</si>
  <si>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</si>
  <si>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</si>
  <si>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</si>
  <si>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</si>
  <si>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</si>
  <si>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</si>
  <si>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</si>
  <si>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</si>
  <si>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</si>
  <si>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</si>
  <si>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</si>
  <si>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</si>
  <si>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</si>
  <si>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</si>
  <si>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</si>
  <si>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</si>
  <si>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</si>
  <si>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</si>
  <si>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</si>
  <si>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</si>
  <si>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</si>
  <si>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</si>
  <si>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</si>
  <si>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</si>
  <si>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</si>
  <si>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</si>
  <si>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</si>
  <si>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</si>
  <si>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</si>
  <si>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</si>
  <si>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</si>
  <si>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</si>
  <si>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</si>
  <si>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</si>
  <si>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</si>
  <si>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</si>
  <si>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</si>
  <si>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</si>
  <si>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</si>
  <si>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</si>
  <si>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</si>
  <si>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</si>
  <si>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</si>
  <si>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</si>
  <si>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</si>
  <si>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</si>
  <si>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</si>
  <si>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</si>
  <si>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</si>
  <si>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</si>
  <si>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</si>
  <si>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</si>
  <si>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</si>
  <si>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</si>
  <si>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</si>
  <si>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</si>
  <si>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</si>
  <si>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</si>
  <si>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</si>
  <si>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</si>
  <si>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</si>
  <si>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</si>
  <si>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</si>
  <si>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</si>
  <si>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</si>
  <si>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</si>
  <si>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</si>
  <si>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</si>
  <si>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</si>
  <si>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</si>
  <si>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</si>
  <si>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</si>
  <si>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</si>
  <si>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</si>
  <si>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</si>
  <si>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</si>
  <si>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</si>
  <si>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</si>
  <si>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</si>
  <si>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</si>
  <si>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</si>
  <si>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</si>
  <si>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</si>
  <si>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</si>
  <si>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</si>
  <si>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</si>
  <si>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</si>
  <si>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</si>
  <si>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</si>
  <si>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</si>
  <si>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</si>
  <si>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</si>
  <si>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</si>
  <si>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</si>
  <si>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</si>
  <si>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</si>
  <si>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</si>
  <si>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</si>
  <si>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</si>
  <si>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</si>
  <si>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</si>
  <si>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</si>
  <si>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</si>
  <si>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</si>
  <si>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</si>
  <si>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</si>
  <si>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</si>
  <si>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</si>
  <si>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</si>
  <si>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</si>
  <si>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</si>
  <si>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</si>
  <si>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</si>
  <si>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</si>
  <si>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</si>
  <si>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</si>
  <si>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</si>
  <si>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</si>
  <si>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</si>
  <si>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</si>
  <si>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</si>
  <si>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</si>
  <si>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</si>
  <si>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</si>
  <si>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</si>
  <si>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</si>
  <si>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</si>
  <si>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</si>
  <si>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</si>
  <si>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</si>
  <si>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</si>
  <si>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</si>
  <si>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</si>
  <si>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</si>
  <si>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</si>
  <si>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</si>
  <si>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</si>
  <si>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</si>
  <si>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</si>
  <si>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</si>
  <si>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</si>
  <si>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</si>
  <si>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</si>
  <si>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</si>
  <si>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</si>
  <si>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</si>
  <si>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</si>
  <si>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</si>
  <si>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</si>
  <si>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</si>
  <si>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</si>
  <si>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</si>
  <si>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</si>
  <si>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</si>
  <si>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</si>
  <si>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</si>
  <si>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</si>
  <si>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</si>
  <si>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</si>
  <si>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</si>
  <si>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</si>
  <si>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</si>
  <si>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</si>
  <si>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</si>
  <si>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</si>
  <si>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</si>
  <si>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</si>
  <si>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</si>
  <si>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</si>
  <si>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</si>
  <si>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</si>
  <si>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</si>
  <si>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</si>
  <si>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</si>
  <si>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</si>
  <si>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</si>
  <si>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</si>
  <si>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</si>
  <si>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</si>
  <si>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</si>
  <si>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</si>
  <si>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</si>
  <si>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</si>
  <si>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</si>
  <si>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</si>
  <si>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</si>
  <si>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</si>
  <si>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</si>
  <si>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</si>
  <si>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</si>
  <si>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</si>
  <si>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</si>
  <si>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</si>
  <si>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</si>
  <si>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</si>
  <si>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</si>
  <si>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</si>
  <si>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</si>
  <si>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</si>
  <si>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</si>
  <si>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</si>
  <si>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</si>
  <si>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</si>
  <si>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</si>
  <si>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</si>
  <si>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</si>
  <si>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</si>
  <si>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</si>
  <si>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</si>
  <si>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</si>
  <si>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</si>
  <si>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</si>
  <si>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</si>
  <si>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</si>
  <si>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</si>
  <si>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</si>
  <si>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</si>
  <si>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</si>
  <si>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</si>
  <si>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</si>
  <si>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</si>
  <si>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</si>
  <si>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</si>
  <si>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</si>
  <si>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</si>
  <si>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</si>
  <si>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</si>
  <si>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</si>
  <si>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</si>
  <si>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</si>
  <si>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</si>
  <si>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</si>
  <si>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</si>
  <si>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</si>
  <si>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</si>
  <si>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</si>
  <si>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</si>
  <si>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</si>
  <si>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</si>
  <si>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</si>
  <si>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</si>
  <si>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</si>
  <si>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</si>
  <si>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</si>
  <si>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</si>
  <si>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</si>
  <si>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</si>
  <si>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</si>
  <si>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</si>
  <si>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</si>
  <si>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</si>
  <si>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</si>
  <si>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</si>
  <si>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</si>
  <si>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</si>
  <si>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</si>
  <si>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</si>
  <si>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</si>
  <si>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</si>
  <si>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</si>
  <si>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</si>
  <si>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</si>
  <si>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</si>
  <si>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</si>
  <si>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</si>
  <si>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</si>
  <si>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</si>
  <si>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</si>
  <si>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</si>
  <si>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</si>
  <si>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</si>
  <si>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</si>
  <si>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</si>
  <si>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</si>
  <si>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</si>
  <si>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</si>
  <si>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</si>
  <si>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</si>
  <si>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</si>
  <si>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</si>
  <si>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</si>
  <si>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</si>
  <si>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</si>
  <si>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</si>
  <si>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</si>
  <si>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</si>
  <si>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</si>
  <si>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</si>
  <si>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</si>
  <si>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</si>
  <si>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</si>
  <si>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</si>
  <si>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</si>
  <si>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</si>
  <si>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</si>
  <si>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</si>
  <si>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</si>
  <si>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</si>
  <si>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</si>
  <si>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</si>
  <si>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</si>
  <si>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</si>
  <si>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</si>
  <si>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</si>
  <si>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</si>
  <si>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</si>
  <si>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</si>
  <si>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</si>
  <si>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</si>
  <si>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</si>
  <si>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</si>
  <si>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</si>
  <si>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</si>
  <si>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</si>
  <si>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</si>
  <si>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</si>
  <si>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</si>
  <si>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</si>
  <si>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</si>
  <si>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</si>
  <si>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</si>
  <si>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</si>
  <si>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</si>
  <si>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</si>
  <si>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</si>
  <si>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</si>
  <si>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</si>
  <si>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</si>
  <si>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</si>
  <si>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</si>
  <si>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</si>
  <si>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</si>
  <si>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</si>
  <si>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</si>
  <si>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</si>
  <si>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</si>
  <si>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</si>
  <si>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</si>
  <si>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</si>
  <si>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</si>
  <si>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</si>
  <si>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</si>
  <si>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</si>
  <si>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</si>
  <si>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</si>
  <si>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</si>
  <si>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</si>
  <si>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</si>
  <si>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</si>
  <si>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</si>
  <si>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</si>
  <si>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</si>
  <si>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</si>
  <si>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</si>
  <si>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</si>
  <si>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</si>
  <si>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</si>
  <si>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</si>
  <si>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</si>
  <si>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</si>
  <si>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</si>
  <si>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</si>
  <si>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</si>
  <si>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</si>
  <si>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</si>
  <si>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</si>
  <si>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</si>
  <si>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</si>
  <si>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</si>
  <si>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</si>
  <si>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</si>
  <si>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</si>
  <si>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</si>
  <si>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</si>
  <si>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</si>
  <si>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</si>
  <si>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</si>
  <si>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</si>
  <si>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</si>
  <si>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</si>
  <si>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</si>
  <si>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</si>
  <si>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</si>
  <si>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</si>
  <si>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</si>
  <si>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</si>
  <si>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</si>
  <si>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</si>
  <si>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</si>
  <si>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</si>
  <si>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</si>
  <si>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</si>
  <si>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</si>
  <si>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</si>
  <si>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</si>
  <si>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</si>
  <si>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</si>
  <si>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</si>
  <si>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</si>
  <si>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</si>
  <si>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</si>
  <si>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</si>
  <si>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</si>
  <si>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</si>
  <si>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</si>
  <si>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</si>
  <si>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</si>
  <si>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</si>
  <si>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</si>
  <si>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</si>
  <si>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</si>
  <si>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</si>
  <si>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</si>
  <si>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</si>
  <si>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</si>
  <si>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</si>
  <si>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</si>
  <si>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</si>
  <si>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</si>
  <si>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</si>
  <si>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</si>
  <si>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</si>
  <si>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</si>
  <si>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</si>
  <si>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</si>
  <si>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</si>
  <si>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</si>
  <si>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</si>
  <si>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</si>
  <si>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</si>
  <si>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</si>
  <si>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</si>
  <si>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</si>
  <si>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</si>
  <si>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</si>
  <si>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</si>
  <si>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</si>
  <si>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</si>
  <si>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</si>
  <si>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</si>
  <si>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</si>
  <si>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</si>
  <si>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</si>
  <si>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</si>
  <si>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</si>
  <si>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</si>
  <si>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</si>
  <si>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</si>
  <si>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</si>
  <si>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</si>
  <si>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</si>
  <si>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</si>
  <si>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</si>
  <si>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</si>
  <si>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</si>
  <si>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</si>
  <si>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</si>
  <si>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</si>
  <si>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</si>
  <si>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</si>
  <si>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</si>
  <si>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</si>
  <si>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</si>
  <si>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</si>
  <si>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</si>
  <si>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</si>
  <si>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</si>
  <si>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</si>
  <si>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</si>
  <si>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</si>
  <si>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</si>
  <si>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</si>
  <si>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</si>
  <si>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</si>
  <si>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</si>
  <si>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</si>
  <si>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</si>
  <si>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</si>
  <si>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</si>
  <si>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</si>
  <si>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</si>
  <si>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</si>
  <si>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</si>
  <si>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</si>
  <si>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</si>
  <si>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</si>
  <si>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</si>
  <si>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</si>
  <si>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</si>
  <si>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</si>
  <si>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</si>
  <si>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</si>
  <si>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</si>
  <si>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</si>
  <si>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</si>
  <si>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</si>
  <si>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</si>
  <si>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</si>
  <si>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</si>
  <si>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</si>
  <si>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</si>
  <si>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</si>
  <si>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</si>
  <si>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</si>
  <si>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</si>
  <si>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</si>
  <si>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</si>
  <si>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</si>
  <si>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</si>
  <si>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</si>
  <si>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</si>
  <si>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</si>
  <si>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</si>
  <si>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</si>
  <si>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</si>
  <si>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</si>
  <si>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</si>
  <si>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</si>
  <si>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</si>
  <si>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</si>
  <si>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</si>
  <si>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</si>
  <si>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</si>
  <si>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</si>
  <si>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</si>
  <si>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</si>
  <si>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</si>
  <si>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</si>
  <si>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</si>
  <si>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</si>
  <si>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</si>
  <si>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</si>
  <si>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</si>
  <si>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</si>
  <si>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</si>
  <si>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</si>
  <si>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</si>
  <si>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</si>
  <si>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</si>
  <si>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</si>
  <si>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</si>
  <si>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</si>
  <si>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</si>
  <si>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</si>
  <si>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</si>
  <si>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</si>
  <si>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</si>
  <si>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</si>
  <si>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</si>
  <si>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</si>
  <si>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</si>
  <si>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</si>
  <si>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</si>
  <si>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</si>
  <si>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</si>
  <si>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</si>
  <si>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</si>
  <si>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</si>
  <si>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</si>
  <si>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</si>
  <si>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</si>
  <si>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</si>
  <si>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</si>
  <si>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</si>
  <si>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</si>
  <si>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</si>
  <si>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</si>
  <si>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</si>
  <si>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</si>
  <si>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</si>
  <si>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</si>
  <si>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</si>
  <si>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</si>
  <si>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</si>
  <si>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</si>
  <si>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</si>
  <si>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</si>
  <si>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</si>
  <si>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</si>
  <si>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</si>
  <si>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</si>
  <si>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</si>
  <si>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</si>
  <si>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</si>
  <si>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</si>
  <si>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</si>
  <si>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</si>
  <si>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</si>
  <si>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</si>
  <si>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</si>
  <si>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</si>
  <si>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</si>
  <si>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</si>
  <si>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</si>
  <si>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</si>
  <si>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</si>
  <si>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</si>
  <si>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</si>
  <si>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</si>
  <si>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</si>
  <si>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</si>
  <si>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</si>
  <si>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</si>
  <si>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</si>
  <si>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</si>
  <si>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</si>
  <si>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</si>
  <si>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</si>
  <si>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</si>
  <si>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</si>
  <si>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</si>
  <si>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</si>
  <si>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</si>
  <si>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</si>
  <si>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</si>
  <si>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</si>
  <si>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</si>
  <si>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</si>
  <si>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</si>
  <si>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</si>
  <si>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</si>
  <si>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</si>
  <si>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</si>
  <si>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</si>
  <si>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</si>
  <si>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</si>
  <si>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</si>
  <si>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</si>
  <si>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</si>
  <si>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</si>
  <si>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</si>
  <si>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</si>
  <si>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</si>
  <si>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</si>
  <si>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</si>
  <si>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</si>
  <si>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</si>
  <si>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</si>
  <si>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</si>
  <si>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</si>
  <si>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</si>
  <si>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</si>
  <si>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</si>
  <si>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</si>
  <si>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</si>
  <si>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</si>
  <si>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</si>
  <si>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</si>
  <si>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</si>
  <si>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</si>
  <si>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</si>
  <si>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</si>
  <si>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</si>
  <si>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</si>
  <si>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</si>
  <si>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</si>
  <si>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</si>
  <si>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</si>
  <si>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</si>
  <si>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</si>
  <si>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</si>
  <si>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</si>
  <si>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</si>
  <si>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</si>
  <si>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</si>
  <si>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</si>
  <si>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</si>
  <si>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</si>
  <si>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</si>
  <si>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</si>
  <si>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</si>
  <si>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</si>
  <si>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</si>
  <si>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</si>
  <si>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</si>
  <si>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</si>
  <si>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</si>
  <si>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</si>
  <si>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</si>
  <si>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</si>
  <si>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</si>
  <si>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</si>
  <si>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</si>
  <si>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</si>
  <si>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</si>
  <si>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</si>
  <si>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</si>
  <si>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</si>
  <si>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</si>
  <si>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</si>
  <si>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</si>
  <si>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</si>
  <si>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</si>
  <si>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</si>
  <si>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</si>
  <si>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</si>
  <si>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</si>
  <si>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</si>
  <si>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</si>
  <si>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</si>
  <si>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</si>
  <si>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</si>
  <si>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</si>
  <si>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</si>
  <si>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</si>
  <si>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</si>
  <si>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</si>
  <si>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</si>
  <si>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</si>
  <si>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</si>
  <si>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</si>
  <si>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</si>
  <si>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</si>
  <si>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</si>
  <si>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</si>
  <si>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</si>
  <si>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</si>
  <si>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</si>
  <si>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</si>
  <si>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</si>
  <si>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</si>
  <si>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</si>
  <si>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</si>
  <si>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</si>
  <si>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</si>
  <si>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</si>
  <si>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</si>
  <si>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</si>
  <si>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</si>
  <si>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</si>
  <si>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</si>
  <si>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</si>
  <si>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</si>
  <si>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</si>
  <si>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</si>
  <si>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</si>
  <si>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</si>
  <si>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</si>
  <si>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</si>
  <si>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</si>
  <si>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</si>
  <si>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</si>
  <si>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</si>
  <si>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</si>
  <si>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</si>
  <si>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</si>
  <si>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</si>
  <si>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</si>
  <si>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</si>
  <si>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</si>
  <si>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</si>
  <si>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</si>
  <si>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</si>
  <si>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</si>
  <si>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</si>
  <si>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</si>
  <si>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</si>
  <si>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</si>
  <si>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</si>
  <si>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</si>
  <si>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</si>
  <si>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</si>
  <si>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</si>
  <si>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</si>
  <si>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</si>
  <si>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</si>
  <si>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</si>
  <si>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</si>
  <si>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</si>
  <si>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</si>
  <si>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</si>
  <si>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</si>
  <si>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</si>
  <si>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</si>
  <si>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</si>
  <si>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</si>
  <si>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</si>
  <si>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</si>
  <si>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</si>
  <si>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</si>
  <si>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</si>
  <si>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</si>
  <si>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</si>
  <si>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</si>
  <si>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</si>
  <si>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</si>
  <si>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</si>
  <si>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</si>
  <si>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</si>
  <si>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</si>
  <si>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</si>
  <si>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</si>
  <si>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</si>
  <si>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</si>
  <si>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</si>
  <si>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</si>
  <si>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</si>
  <si>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</si>
  <si>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</si>
  <si>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</si>
  <si>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</si>
  <si>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</si>
  <si>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</si>
  <si>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</si>
  <si>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</si>
  <si>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</si>
  <si>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</si>
  <si>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</si>
  <si>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</si>
  <si>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</si>
  <si>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</si>
  <si>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</si>
  <si>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</si>
  <si>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</si>
  <si>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</si>
  <si>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</si>
  <si>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</si>
  <si>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</si>
  <si>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</si>
  <si>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</si>
  <si>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</si>
  <si>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</si>
  <si>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</si>
  <si>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</si>
  <si>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</si>
  <si>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</si>
  <si>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</si>
  <si>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</si>
  <si>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</si>
  <si>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</si>
  <si>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</si>
  <si>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</si>
  <si>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</si>
  <si>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</si>
  <si>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</si>
  <si>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</si>
  <si>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</si>
  <si>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</si>
  <si>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</si>
  <si>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</si>
  <si>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</si>
  <si>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</si>
  <si>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</si>
  <si>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</si>
  <si>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</si>
  <si>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</si>
  <si>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</si>
  <si>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</si>
  <si>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</si>
  <si>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</si>
  <si>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</si>
  <si>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</si>
  <si>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</si>
  <si>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</si>
  <si>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</si>
  <si>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</si>
  <si>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</si>
  <si>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</si>
  <si>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</si>
  <si>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</si>
  <si>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</si>
  <si>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</si>
  <si>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</si>
  <si>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</si>
  <si>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</si>
  <si>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</si>
  <si>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</si>
  <si>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</si>
  <si>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</si>
  <si>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</si>
  <si>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</si>
  <si>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</si>
  <si>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</si>
  <si>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</si>
  <si>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</si>
  <si>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</si>
  <si>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</si>
  <si>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</si>
  <si>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</si>
  <si>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</si>
  <si>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</si>
  <si>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</si>
  <si>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</si>
  <si>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</si>
  <si>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</si>
  <si>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</si>
  <si>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</si>
  <si>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</si>
  <si>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</si>
  <si>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</si>
  <si>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</si>
  <si>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</si>
  <si>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</si>
  <si>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</si>
  <si>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</si>
  <si>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</si>
  <si>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</si>
  <si>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</si>
  <si>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</si>
  <si>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</si>
  <si>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</si>
  <si>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</si>
  <si>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</si>
  <si>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</si>
  <si>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</si>
  <si>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</si>
  <si>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</si>
  <si>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</si>
  <si>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</si>
  <si>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</si>
  <si>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</si>
  <si>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</si>
  <si>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</si>
  <si>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</si>
  <si>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</si>
  <si>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</si>
  <si>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</si>
  <si>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</si>
  <si>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</si>
  <si>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</si>
  <si>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</si>
  <si>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</si>
  <si>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</si>
  <si>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</si>
  <si>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</si>
  <si>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</si>
  <si>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</si>
  <si>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</si>
  <si>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</si>
  <si>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</si>
  <si>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</si>
  <si>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</si>
  <si>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</si>
  <si>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</si>
  <si>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</si>
  <si>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</si>
  <si>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</si>
  <si>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</si>
  <si>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</si>
  <si>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</si>
  <si>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</si>
  <si>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</si>
  <si>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</si>
  <si>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</si>
  <si>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</si>
  <si>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</si>
  <si>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</si>
  <si>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</si>
  <si>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</si>
  <si>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</si>
  <si>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</si>
  <si>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</si>
  <si>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</si>
  <si>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</si>
  <si>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</si>
  <si>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</si>
  <si>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</si>
  <si>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</si>
  <si>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</si>
  <si>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</si>
  <si>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</si>
  <si>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</si>
  <si>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</si>
  <si>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</si>
  <si>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</si>
  <si>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</si>
  <si>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</si>
  <si>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</si>
  <si>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</si>
  <si>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</si>
  <si>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</si>
  <si>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</si>
  <si>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</si>
  <si>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</si>
  <si>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</si>
  <si>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</si>
  <si>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</si>
  <si>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</si>
  <si>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</si>
  <si>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</si>
  <si>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</si>
  <si>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</si>
  <si>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</si>
  <si>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</si>
  <si>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</si>
  <si>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</si>
  <si>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</si>
  <si>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</si>
  <si>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</si>
  <si>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</si>
  <si>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</si>
  <si>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</si>
  <si>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</si>
  <si>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</si>
  <si>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</si>
  <si>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</si>
  <si>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</si>
  <si>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</si>
  <si>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</si>
  <si>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</si>
  <si>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</si>
  <si>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</si>
  <si>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</si>
  <si>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</si>
  <si>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</si>
  <si>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</si>
  <si>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</si>
  <si>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</si>
  <si>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</si>
  <si>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</si>
  <si>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</si>
  <si>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</si>
  <si>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</si>
  <si>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</si>
  <si>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</si>
  <si>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</si>
  <si>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</si>
  <si>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</si>
  <si>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</si>
  <si>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</si>
  <si>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</si>
  <si>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</si>
  <si>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</si>
  <si>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</si>
  <si>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</si>
  <si>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</si>
  <si>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</si>
  <si>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</si>
  <si>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</si>
  <si>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</si>
  <si>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</si>
  <si>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</si>
  <si>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</si>
  <si>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</si>
  <si>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</si>
  <si>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</si>
  <si>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</si>
  <si>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</si>
  <si>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</si>
  <si>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</si>
  <si>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</si>
  <si>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</si>
  <si>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</si>
  <si>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</si>
  <si>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</si>
  <si>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</si>
  <si>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</si>
  <si>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</si>
  <si>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</si>
  <si>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</si>
  <si>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</si>
  <si>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</si>
  <si>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</si>
  <si>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</si>
  <si>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</si>
  <si>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</si>
  <si>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</si>
  <si>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</si>
  <si>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</si>
  <si>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</si>
  <si>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</si>
  <si>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</si>
  <si>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</si>
  <si>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</si>
  <si>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</si>
  <si>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</si>
  <si>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</si>
  <si>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</si>
  <si>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</si>
  <si>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</si>
  <si>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</si>
  <si>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</si>
  <si>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</si>
  <si>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</si>
  <si>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</si>
  <si>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</si>
  <si>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</si>
  <si>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</si>
  <si>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</si>
  <si>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</si>
  <si>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</si>
  <si>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</si>
  <si>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</si>
  <si>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</si>
  <si>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</si>
  <si>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</si>
  <si>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</si>
  <si>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</si>
  <si>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</si>
  <si>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</si>
  <si>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</si>
  <si>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</si>
  <si>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</si>
  <si>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</si>
  <si>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</si>
  <si>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</si>
  <si>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</si>
  <si>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</si>
  <si>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</si>
  <si>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</si>
  <si>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</si>
  <si>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</si>
  <si>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</si>
  <si>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</si>
  <si>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</si>
  <si>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</si>
  <si>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</si>
  <si>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</si>
  <si>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</si>
  <si>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</si>
  <si>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</si>
  <si>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</si>
  <si>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</si>
  <si>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</si>
  <si>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</si>
  <si>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</si>
  <si>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</si>
  <si>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</si>
  <si>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</si>
  <si>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</si>
  <si>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</si>
  <si>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</si>
  <si>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</si>
  <si>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</si>
  <si>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</si>
  <si>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</si>
  <si>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</si>
  <si>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</si>
  <si>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</si>
  <si>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</si>
  <si>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</si>
  <si>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</si>
  <si>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</si>
  <si>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</si>
  <si>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</si>
  <si>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</si>
  <si>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</si>
  <si>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</si>
  <si>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</si>
  <si>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</si>
  <si>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</si>
  <si>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</si>
  <si>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</si>
  <si>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</si>
  <si>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</si>
  <si>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</si>
  <si>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</si>
  <si>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</si>
  <si>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</si>
  <si>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</si>
  <si>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</si>
  <si>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</si>
  <si>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</si>
  <si>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</si>
  <si>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</si>
  <si>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</si>
  <si>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</si>
  <si>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</si>
  <si>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</si>
  <si>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</si>
  <si>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</si>
  <si>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</si>
  <si>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</si>
  <si>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</si>
  <si>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</si>
  <si>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</si>
  <si>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</si>
  <si>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</si>
  <si>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</si>
  <si>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</si>
  <si>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</si>
  <si>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</si>
  <si>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</si>
  <si>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</si>
  <si>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</si>
  <si>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</si>
  <si>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</si>
  <si>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</si>
  <si>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</si>
  <si>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</si>
  <si>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</si>
  <si>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</si>
  <si>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</si>
  <si>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</si>
  <si>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</si>
  <si>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</si>
  <si>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</si>
  <si>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</si>
  <si>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</si>
  <si>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</si>
  <si>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</si>
  <si>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</si>
  <si>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</si>
  <si>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</si>
  <si>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</si>
  <si>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</si>
  <si>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</si>
  <si>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</si>
  <si>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</si>
  <si>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</si>
  <si>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</si>
  <si>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</si>
  <si>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</si>
  <si>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</si>
  <si>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</si>
  <si>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</si>
  <si>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</si>
  <si>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</si>
  <si>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</si>
  <si>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</si>
  <si>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</si>
  <si>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</si>
  <si>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</si>
  <si>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</si>
  <si>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</si>
  <si>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</si>
  <si>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</si>
  <si>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</si>
  <si>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</si>
  <si>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</si>
  <si>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</si>
  <si>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</si>
  <si>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</si>
  <si>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</si>
  <si>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</si>
  <si>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</si>
  <si>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</si>
  <si>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</si>
  <si>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</si>
  <si>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</si>
  <si>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</si>
  <si>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</si>
  <si>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</si>
  <si>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</si>
  <si>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</si>
  <si>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</si>
  <si>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</si>
  <si>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</si>
  <si>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</si>
  <si>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</si>
  <si>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</si>
  <si>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</si>
  <si>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</si>
  <si>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</si>
  <si>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</si>
  <si>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</si>
  <si>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</si>
  <si>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</si>
  <si>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</si>
  <si>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</si>
  <si>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</si>
  <si>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</si>
  <si>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</si>
  <si>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</si>
  <si>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</si>
  <si>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</si>
  <si>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</si>
  <si>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</si>
  <si>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</si>
  <si>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</si>
  <si>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</si>
  <si>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</si>
  <si>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</si>
  <si>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</si>
  <si>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</si>
  <si>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</si>
  <si>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</si>
  <si>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</si>
  <si>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</si>
  <si>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</si>
  <si>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</si>
  <si>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</si>
  <si>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</si>
  <si>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</si>
  <si>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</si>
  <si>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</si>
  <si>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</si>
  <si>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</si>
  <si>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</si>
  <si>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</si>
  <si>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</si>
  <si>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</si>
  <si>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</si>
  <si>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</si>
  <si>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</si>
  <si>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</si>
  <si>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</si>
  <si>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</si>
  <si>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</si>
  <si>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</si>
  <si>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</si>
  <si>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</si>
  <si>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</si>
  <si>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</si>
  <si>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</si>
  <si>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</si>
  <si>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</si>
  <si>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</si>
  <si>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</si>
  <si>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</si>
  <si>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</si>
  <si>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</si>
  <si>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</si>
  <si>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</si>
  <si>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</si>
  <si>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</si>
  <si>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</si>
  <si>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</si>
  <si>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</si>
  <si>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</si>
  <si>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</si>
  <si>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</si>
  <si>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</si>
  <si>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</si>
  <si>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</si>
  <si>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</si>
  <si>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</si>
  <si>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</si>
  <si>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</si>
  <si>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</si>
  <si>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</si>
  <si>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</si>
  <si>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</si>
  <si>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</si>
  <si>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</si>
  <si>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</si>
  <si>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</si>
  <si>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</si>
  <si>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</si>
  <si>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</si>
  <si>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</si>
  <si>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</si>
  <si>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</si>
  <si>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</si>
  <si>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</si>
  <si>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</si>
  <si>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</si>
  <si>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</si>
  <si>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</si>
  <si>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</si>
  <si>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</si>
  <si>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</si>
  <si>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</si>
  <si>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</si>
  <si>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</si>
  <si>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</si>
  <si>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</si>
  <si>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</si>
  <si>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</si>
  <si>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</si>
  <si>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</si>
  <si>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</si>
  <si>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</si>
  <si>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</si>
  <si>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</si>
  <si>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</si>
  <si>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</si>
  <si>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</si>
  <si>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</si>
  <si>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</si>
  <si>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</si>
  <si>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</si>
  <si>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</si>
  <si>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</si>
  <si>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</si>
  <si>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</si>
  <si>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</si>
  <si>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</si>
  <si>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</si>
  <si>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</si>
  <si>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</si>
  <si>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</si>
  <si>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</si>
  <si>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</si>
  <si>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</si>
  <si>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</si>
  <si>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</si>
  <si>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</si>
  <si>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</si>
  <si>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</si>
  <si>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</si>
  <si>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</si>
  <si>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</si>
  <si>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</si>
  <si>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</si>
  <si>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and security refused team to enter the site with pg team still in main gate and Saudi coordinate involved to try to get permission for pg</t>
  </si>
  <si>
    <t>PCM-20251009-00000660</t>
  </si>
  <si>
    <t>5G sector down due to outdoor fan faulty, requested under SR4400479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</si>
  <si>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</si>
  <si>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</si>
  <si>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</si>
  <si>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</si>
  <si>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</si>
  <si>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</si>
  <si>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</si>
  <si>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</si>
  <si>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</si>
  <si>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</si>
  <si>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</si>
  <si>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</si>
  <si>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</si>
  <si>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</si>
  <si>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</si>
  <si>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</si>
  <si>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</si>
  <si>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</si>
  <si>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</si>
  <si>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</si>
  <si>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</si>
  <si>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</si>
  <si>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</si>
  <si>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</si>
  <si>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</si>
  <si>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</si>
  <si>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</si>
  <si>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</si>
  <si>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</si>
  <si>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</si>
  <si>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</si>
  <si>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</si>
  <si>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</si>
  <si>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</si>
  <si>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</si>
  <si>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</si>
  <si>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</si>
  <si>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</si>
  <si>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</si>
  <si>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</si>
  <si>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</si>
  <si>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</si>
  <si>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</si>
  <si>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</si>
  <si>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</si>
  <si>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</si>
  <si>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</si>
  <si>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</si>
  <si>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</si>
  <si>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</si>
  <si>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</si>
  <si>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</si>
  <si>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</si>
  <si>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</si>
  <si>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</si>
  <si>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</si>
  <si>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</si>
  <si>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</si>
  <si>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</si>
  <si>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</si>
  <si>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</si>
  <si>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</si>
  <si>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</si>
  <si>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</si>
  <si>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</si>
  <si>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</si>
  <si>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</si>
  <si>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</si>
  <si>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</si>
  <si>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</si>
  <si>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</si>
  <si>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</si>
  <si>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</si>
  <si>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</si>
  <si>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</si>
  <si>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</si>
  <si>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</si>
  <si>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</si>
  <si>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</si>
  <si>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</si>
  <si>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</si>
  <si>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</si>
  <si>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</si>
  <si>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</si>
  <si>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</si>
  <si>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</si>
  <si>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</si>
  <si>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</si>
  <si>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PCM-20251009-00001010 </t>
  </si>
  <si>
    <t>60 m</t>
  </si>
  <si>
    <t xml:space="preserve"> PCM-20251009-00001015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</si>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</sst>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276.571194560187</v>
      </c>
      <c r="H2" s="82">
        <v>45662.943402777775</v>
      </c>
      <c r="I2" s="65" t="str">
        <f>IFERROR(VLOOKUP(D2,DB!A:F,6,0),"")</f>
        <v>Generator-SG</v>
      </c>
      <c r="J2" s="65" t="str">
        <f>IFERROR(VLOOKUP(D2,DB!A:G,7,0),"")</f>
        <v>Dead</v>
      </c>
      <c r="K2" s="73" t="s">
        <v>38965</v>
      </c>
      <c r="L2" s="71" t="str">
        <f>IFERROR(VLOOKUP(D2,DB!A:I,9,0),"")</f>
        <v>Latis</v>
      </c>
    </row>
    <row r="3" spans="1:15" ht="46.5" customHeight="1">
      <c r="A3" s="141" t="s">
        <v>38966</v>
      </c>
      <c r="B3" s="142" t="str">
        <f>IFERROR(VLOOKUP(D3,DB!A:K,11,0),"")</f>
        <v>R1</v>
      </c>
      <c r="C3" s="142">
        <v>1</v>
      </c>
      <c r="D3" s="142" t="s">
        <v>9861</v>
      </c>
      <c r="E3" s="143" t="s">
        <v>38964</v>
      </c>
      <c r="F3" s="144">
        <v>45939.341481481482</v>
      </c>
      <c r="G3" s="72">
        <f ca="1">IFERROR(NOW()-F3,"")</f>
        <v>0.17813900463079335</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0.13762974537530681</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45939.519620486113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45939.519620486113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45939.519620486113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45939.519620486113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45939.519620486113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45939.519620486113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45939.519620486113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45939.519620486113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45939.519620486113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45939.519620486113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45939.519620486113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45939.519620486113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45939.519620486113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45939.519620486113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45939.519620486113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45939.519620486113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45939.519620486113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45939.519620486113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45939.519620486113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45939.519620486113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45939.519620486113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45939.519620486113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45939.519620486113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45939.519620486113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45939.519620486113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45939.519620486113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45939.519620486113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45939.519620486113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45939.519620486113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45939.519620486113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45939.519620486113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45939.519620486113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45939.519620486113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45939.519620486113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45939.519620486113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45939.519620486113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45939.519620486113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45939.519620486113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45939.519620486113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45939.519620486113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45939.519620486113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45939.519620486113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45939.519620486113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45939.519620486113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45939.519620486113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45939.519620486113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45939.519620486113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45939.519620486113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45939.519620486113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45939.519620486113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45939.519620486113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45939.519620486113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45939.519620486113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45939.519620486113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45939.519620486113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45939.519620486113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45939.519620486113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45939.519620486113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45939.519620486113</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45939.519620486113</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45939.519620486113</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45939.519620486113</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45939.519620486113</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45939.519620486113</v>
      </c>
      <c r="H68" s="144"/>
      <c r="I68" s="142" t="str">
        <f>IFERROR(VLOOKUP(D68,DB!A:F,6,0),"")</f>
        <v/>
      </c>
      <c r="J68" s="65" t="str">
        <f>IFERROR(VLOOKUP(D68,DB!A:G,7,0),"")</f>
        <v/>
      </c>
      <c r="K68" s="146"/>
      <c r="L68" s="147" t="str">
        <f>IFERROR(VLOOKUP(D68,DB!A:I,9,0),"")</f>
        <v/>
      </c>
      <c r="M68" s="70"/>
      <c r="N68" s="70"/>
      <c r="O68" s="70"/>
    </row>
  </sheetData>
  <customSheetViews>
    <customSheetView guid="{F6042A99-DD27-4453-835D-0834D95730CC}" filter="1" showAutoFilter="1">
      <pageMargins left="0" right="0" top="0" bottom="0" header="0" footer="0"/>
      <autoFilter ref="B1:M1" xr:uid="{34E129A7-B9BD-41EE-B6BC-1E49956F9F5E}"/>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132.79253715278173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114.51978252315166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45939.519620486113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45939.519620486113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45939.519620486113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45939.519620486113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45939.519620486113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45939.519620486113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45939.519620486113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45939.519620486113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45939.519620486113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45939.519620486113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45939.519620486113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45939.519620486113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45939.519620486113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45939.519620486113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45939.519620486113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45939.519620486113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45939.519620486113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45939.519620486113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45939.519620486113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45939.519620486113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45939.519620486113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45939.519620486113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45939.519620486113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45939.519620486113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45939.519620486113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45939.519620486113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45939.519620486113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45939.519620486113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45939.519620486113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45939.519620486113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45939.519620486113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45939.519620486113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45939.519620486113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45939.519620486113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45939.519620486113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45939.519620486113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45939.519620486113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45939.519620486113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45939.519620486113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45939.519620486113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45939.519620486113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45939.519620486113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45939.519620486113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45939.519620486113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45939.519620486113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45939.519620486113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45939.519620486113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45939.519620486113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45939.519620486113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45939.519620486113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45939.519620486113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45939.519620486113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45939.519620486113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45939.519620486113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45939.519620486113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45939.519620486113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45939.519620486113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45939.519620486113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45939.519620486113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45939.519620486113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45939.519620486113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45939.519620486113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45939.519620486113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45939.519620486113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45939.519620486113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45939.519620486113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45939.519620486113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45939.519620486113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45939.519620486113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45939.519620486113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45939.519620486113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45939.519620486113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45939.519620486113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45939.519620486113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45939.519620486113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45939.519620486113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45939.519620486113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45939.519620486113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45939.519620486113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45939.519620486113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45939.519620486113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45939.519620486113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45939.519620486113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45939.519620486113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45939.519620486113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45939.519620486113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45939.519620486113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45939.519620486113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45939.519620486113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45939.519620486113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45939.519620486113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45939.519620486113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45939.519620486113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45939.519620486113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45939.519620486113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45939.519620486113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45939.519620486113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45939.519620486113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45939.519620486113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45939.519620486113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45939.519620486113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45939.519620486113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45939.519620486113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45939.519620486113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45939.519620486113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45939.519620486113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45939.519620486113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45939.519620486113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45939.519620486113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45939.519620486113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45939.519620486113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45939.519620486113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45939.519620486113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45939.519620486113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45939.519620486113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45939.519620486113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45939.519620486113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45939.519620486113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45939.519620486113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45939.519620486113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45939.519620486113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45939.519620486113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45939.519620486113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45939.519620486113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45939.519620486113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45939.519620486113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45939.519620486113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45939.519620486113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45939.519620486113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45939.519620486113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45939.519620486113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45939.519620486113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45939.519620486113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45939.519620486113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45939.519620486113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45939.519620486113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45939.519620486113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45939.519620486113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45939.519620486113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45939.519620486113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45939.519620486113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45939.519620486113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45939.519620486113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45939.519620486113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45939.519620486113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45939.519620486113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45939.519620486113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45939.519620486113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45939.519620486113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45939.519620486113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45939.519620486113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45939.519620486113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45939.519620486113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45939.519620486113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45939.519620486113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45939.519620486113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45939.519620486113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45939.519620486113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45939.519620486113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45939.519620486113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45939.519620486113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45939.519620486113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45939.519620486113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45939.519620486113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45939.519620486113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45939.519620486113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45939.519620486113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45939.519620486113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45939.519620486113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45939.519620486113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45939.519620486113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45939.519620486113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45939.519620486113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45939.519620486113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45939.519620486113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45939.519620486113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45939.519620486113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45939.519620486113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45939.519620486113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45939.519620486113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45939.519620486113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45939.519620486113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45939.519620486113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45939.519620486113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45939.519620486113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45939.519620486113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45939.519620486113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45939.519620486113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45939.519620486113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45939.519620486113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45939.519620486113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45939.519620486113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45939.519620486113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45939.519620486113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45939.519620486113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45939.519620486113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45939.519620486113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45939.519620486113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45939.519620486113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45939.519620486113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45939.519620486113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45939.519620486113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45939.519620486113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45939.519620486113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45939.519620486113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45939.519620486113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45939.519620486113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45939.519620486113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45939.519620486113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45939.519620486113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45939.519620486113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45939.519620486113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45939.519620486113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45939.519620486113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45939.519620486113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45939.519620486113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45939.519620486113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45939.519620486113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45939.519620486113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45939.519620486113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45939.519620486113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45939.519620486113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45939.519620486113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45939.519620486113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45939.519620486113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45939.519620486113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45939.519620486113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45939.519620486113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45939.519620486113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45939.519620486113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45939.519620486113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45939.519620486113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45939.519620486113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45939.519620486113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45939.519620486113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45939.519620486113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45939.519620486113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45939.519620486113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45939.519620486113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45939.519620486113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45939.519620486113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45939.519620486113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45939.519620486113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45939.519620486113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45939.519620486113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45939.519620486113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45939.519620486113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45939.519620486113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45939.519620486113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45939.519620486113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45939.519620486113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45939.519620486113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45939.519620486113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45939.519620486113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45939.519620486113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45939.519620486113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45939.519620486113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45939.519620486113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45939.519620486113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45939.519620486113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45939.519620486113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45939.519620486113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45939.519620486113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45939.519620486113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45939.519620486113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45939.519620486113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45939.519620486113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45939.519620486113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45939.519620486113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45939.519620486113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45939.519620486113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45939.519620486113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45939.519620486113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45939.519620486113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45939.519620486113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45939.519620486113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45939.519620486113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45939.519620486113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45939.519620486113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45939.519620486113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45939.519620486113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45939.519620486113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45939.519620486113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45939.519620486113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45939.519620486113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45939.519620486113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45939.519620486113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45939.519620486113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45939.519620486113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45939.519620486113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45939.519620486113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45939.519620486113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45939.519620486113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45939.519620486113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45939.51962071759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45939.51962071759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45939.51962071759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45939.51962071759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45939.51962071759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45939.51962071759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45939.51962071759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45939.51962071759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45939.51962071759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45939.51962071759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45939.51962071759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45939.51962071759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45939.51962071759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45939.51962071759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45939.51962071759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45939.51962071759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45939.51962071759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45939.51962071759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45939.51962071759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45939.51962071759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45939.51962071759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45939.51962071759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45939.51962071759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45939.51962071759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45939.51962071759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45939.51962071759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45939.51962071759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45939.51962071759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45939.51962071759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45939.51962071759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45939.51962071759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45939.51962071759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45939.51962071759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45939.51962071759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45939.51962071759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45939.51962071759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45939.51962071759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45939.51962071759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45939.51962071759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45939.51962071759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45939.51962071759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45939.51962071759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45939.51962071759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45939.51962071759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45939.51962071759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45939.51962071759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45939.51962071759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45939.51962071759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45939.51962071759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45939.51962071759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45939.51962071759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45939.51962071759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45939.51962071759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45939.51962071759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45939.51962071759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45939.51962071759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45939.51962071759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45939.51962071759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45939.51962071759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45939.51962071759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45939.51962071759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45939.51962071759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45939.51962071759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45939.51962071759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45939.51962071759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45939.51962071759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45939.51962071759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45939.51962071759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45939.51962071759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45939.51962071759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45939.51962071759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45939.51962071759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45939.51962071759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45939.51962071759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45939.51962071759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45939.51962071759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45939.51962071759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45939.51962071759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45939.51962071759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45939.51962071759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45939.51962071759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45939.51962071759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45939.51962071759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45939.51962071759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45939.51962071759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45939.51962071759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45939.51962071759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45939.51962071759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45939.51962071759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45939.51962071759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45939.51962071759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45939.51962071759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45939.51962071759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45939.51962071759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45939.51962071759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45939.51962071759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45939.51962071759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45939.51962071759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45939.51962071759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45939.51962071759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45939.51962071759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45939.51962071759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45939.51962071759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45939.51962071759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45939.51962071759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45939.51962071759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45939.51962071759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45939.51962071759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45939.51962071759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45939.51962071759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45939.51962071759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45939.51962071759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45939.51962071759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45939.51962071759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45939.51962071759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45939.51962071759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45939.51962071759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45939.51962071759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45939.51962071759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45939.51962071759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45939.51962071759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45939.51962071759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45939.51962071759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45939.51962071759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45939.51962071759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45939.51962071759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45939.51962071759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45939.51962071759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45939.51962071759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45939.51962071759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45939.51962071759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45939.51962071759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45939.51962071759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45939.51962071759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45939.51962071759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45939.51962071759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45939.51962071759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45939.51962071759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45939.51962071759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45939.51962071759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45939.51962071759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45939.51962071759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45939.51962071759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45939.51962071759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45939.51962071759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45939.51962071759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45939.51962071759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45939.51962071759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45939.51962071759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45939.51962071759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45939.51962071759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45939.51962071759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45939.51962071759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45939.51962071759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45939.51962071759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45939.51962071759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45939.51962071759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45939.51962071759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45939.51962071759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45939.51962071759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45939.51962071759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45939.51962071759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45939.51962071759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45939.51962071759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45939.51962071759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45939.51962071759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45939.51962071759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45939.51962071759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45939.51962071759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45939.51962071759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45939.51962071759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45939.51962071759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45939.51962071759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45939.51962071759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45939.51962071759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45939.51962071759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45939.51962071759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45939.51962071759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45939.51962071759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45939.51962071759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45939.51962071759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45939.51962071759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45939.51962071759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45939.51962071759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45939.51962071759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45939.51962071759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45939.51962071759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45939.51962071759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45939.51962071759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45939.51962071759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45939.51962071759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45939.51962071759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45939.51962071759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45939.51962071759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45939.51962071759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45939.51962071759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45939.51962071759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45939.51962071759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45939.51962071759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45939.51962071759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45939.51962071759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45939.51962071759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45939.51962071759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45939.51962071759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45939.51962071759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45939.51962071759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45939.51962071759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45939.51962071759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45939.51962071759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45939.51962071759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45939.51962071759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45939.51962071759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45939.51962071759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45939.51962071759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45939.51962071759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45939.51962071759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45939.51962071759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45939.51962071759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45939.51962071759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45939.51962071759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45939.51962071759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45939.51962071759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45939.51962071759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45939.51962071759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45939.51962071759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45939.51962071759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45939.51962071759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45939.51962071759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45939.51962071759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45939.51962071759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45939.51962071759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45939.51962071759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45939.51962071759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45939.51962071759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45939.51962071759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45939.51962071759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45939.51962071759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45939.51962071759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45939.51962071759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45939.51962071759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45939.51962071759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45939.51962071759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45939.51962071759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45939.51962071759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45939.51962071759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45939.51962071759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45939.51962071759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45939.51962071759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45939.51962071759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45939.51962071759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45939.51962071759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45939.51962071759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45939.51962071759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45939.51962071759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45939.51962071759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45939.51962071759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45939.51962071759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45939.51962071759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45939.51962071759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45939.51962071759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45939.51962071759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45939.51962071759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45939.51962071759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45939.51962071759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45939.51962071759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45939.51962071759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45939.51962071759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45939.51962071759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45939.51962071759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45939.51962071759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45939.51962071759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45939.51962071759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45939.51962071759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45939.51962071759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45939.51962071759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45939.51962071759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45939.51962071759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45939.51962071759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45939.51962071759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45939.51962071759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45939.51962071759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45939.51962071759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45939.51962071759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45939.51962071759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45939.51962071759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45939.51962071759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45939.51962071759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45939.51962071759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45939.51962071759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45939.51962071759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45939.51962071759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45939.51962071759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45939.51962071759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45939.51962071759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45939.51962071759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45939.51962071759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45939.51962071759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45939.51962071759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45939.51962071759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45939.51962071759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45939.51962071759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45939.51962071759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45939.51962071759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45939.51962071759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45939.51962071759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45939.51962071759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45939.51962071759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45939.51962071759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45939.51962071759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45939.51962071759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45939.51962071759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45939.51962071759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45939.51962071759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45939.51962071759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45939.51962071759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45939.51962071759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45939.51962071759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45939.51962071759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45939.51962071759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45939.51962071759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45939.51962071759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45939.51962071759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45939.51962071759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45939.51962071759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45939.51962071759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45939.51962071759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45939.51962071759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45939.51962071759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45939.51962071759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45939.51962071759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45939.51962071759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45939.51962071759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45939.51962071759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45939.51962071759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45939.51962071759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45939.51962071759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45939.51962071759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45939.51962071759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45939.51962071759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45939.51962071759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45939.51962071759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45939.51962071759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45939.51962071759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45939.51962071759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45939.51962071759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45939.51962071759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45939.51962071759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45939.51962071759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45939.51962071759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45939.51962071759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45939.51962071759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45939.51962071759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45939.51962071759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45939.51962071759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45939.51962071759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45939.51962071759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45939.51962071759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45939.51962071759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45939.51962071759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45939.51962071759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45939.51962071759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45939.51962071759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45939.51962071759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45939.51962071759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45939.51962071759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45939.51962071759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45939.51962071759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45939.51962071759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45939.51962071759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45939.51962071759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45939.51962071759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45939.51962071759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45939.51962071759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45939.51962071759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45939.51962071759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45939.51962071759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45939.51962071759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45939.51962071759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45939.51962071759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45939.51962071759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45939.51962071759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45939.51962071759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45939.51962071759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45939.51962071759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45939.51962071759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45939.51962071759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45939.51962071759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45939.51962071759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45939.51962071759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45939.51962071759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45939.51962071759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45939.51962071759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45939.51962071759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45939.51962071759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45939.51962071759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45939.51962071759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45939.51962071759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45939.51962071759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45939.51962071759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45939.51962071759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45939.51962071759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45939.51962071759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45939.51962071759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45939.51962071759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45939.51962071759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45939.51962071759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45939.51962071759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45939.51962071759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45939.51962071759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45939.51962071759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45939.51962071759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45939.51962071759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45939.51962071759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45939.51962071759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45939.51962071759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45939.51962071759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45939.51962071759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45939.51962071759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45939.51962071759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45939.51962071759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45939.51962071759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45939.51962071759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45939.51962071759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45939.51962071759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45939.51962071759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45939.51962071759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45939.51962071759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45939.51962071759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45939.51962071759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45939.51962071759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45939.51962071759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45939.51962071759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45939.51962071759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45939.51962071759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45939.51962071759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45939.51962071759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45939.51962071759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45939.51962071759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45939.51962071759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45939.51962071759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45939.51962071759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45939.51962071759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45939.51962071759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45939.51962071759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45939.51962071759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45939.51962071759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45939.51962071759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45939.51962071759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45939.51962071759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45939.51962071759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45939.51962071759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45939.51962071759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45939.51962071759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45939.51962071759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45939.51962071759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45939.51962071759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45939.51962071759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45939.51962071759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45939.51962071759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45939.51962071759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45939.51962071759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45939.51962071759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45939.51962071759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45939.51962071759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45939.51962071759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45939.51962071759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45939.51962071759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45939.51962071759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45939.51962071759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45939.51962071759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45939.51962071759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45939.51962071759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45939.51962071759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45939.51962071759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45939.51962071759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45939.51962071759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45939.51962071759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45939.51962071759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45939.51962071759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45939.51962071759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45939.51962071759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45939.51962071759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45939.51962071759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45939.51962071759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45939.51962071759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45939.51962071759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45939.51962071759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45939.51962071759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45939.51962071759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45939.51962071759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45939.51962071759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45939.51962071759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45939.51962071759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45939.51962071759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45939.51962071759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45939.51962071759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45939.51962071759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45939.51962071759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45939.51962071759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45939.51962071759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45939.51962071759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45939.51962071759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45939.51962071759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45939.51962071759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45939.51962071759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45939.51962071759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45939.51962071759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45939.51962071759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45939.51962071759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45939.51962071759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45939.51962071759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45939.51962071759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45939.51962071759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45939.51962071759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45939.51962071759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45939.51962071759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45939.51962071759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45939.51962071759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45939.51962071759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45939.51962071759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45939.51962071759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45939.51962071759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45939.51962071759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45939.51962071759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45939.51962071759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45939.51962071759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45939.51962071759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45939.51962071759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45939.51962071759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45939.51962071759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45939.51962071759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45939.51962071759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45939.51962071759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45939.51962071759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45939.51962071759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45939.51962071759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45939.51962071759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45939.51962071759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45939.51962071759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45939.51962071759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45939.51962071759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45939.51962071759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45939.51962071759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45939.51962071759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45939.51962071759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45939.51962071759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45939.51962071759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45939.51962071759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45939.51962071759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45939.51962071759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45939.51962071759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45939.51962071759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45939.51962071759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45939.51962071759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45939.51962071759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45939.51962071759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45939.51962071759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45939.51962071759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45939.51962071759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45939.51962071759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45939.51962071759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45939.51962071759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45939.51962071759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45939.51962071759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45939.51962071759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45939.51962071759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45939.51962071759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45939.51962071759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45939.51962071759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45939.51962071759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45939.51962071759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45939.51962071759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45939.51962071759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45939.51962071759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45939.51962071759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45939.51962071759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45939.51962071759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45939.51962071759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45939.51962071759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45939.51962071759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45939.51962071759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45939.51962071759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45939.51962071759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45939.51962071759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45939.51962071759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45939.51962071759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45939.51962071759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45939.51962071759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45939.51962071759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45939.51962071759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45939.51962071759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45939.51962071759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45939.51962071759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45939.51962071759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45939.51962071759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45939.51962071759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45939.51962071759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45939.51962071759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45939.51962071759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45939.51962071759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45939.51962071759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45939.51962071759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45939.51962071759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45939.51962071759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45939.51962071759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45939.51962071759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45939.51962071759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45939.51962071759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45939.51962071759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45939.51962071759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45939.51962071759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45939.51962071759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45939.51962071759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45939.51962071759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45939.51962071759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45939.51962071759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45939.51962071759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45939.51962071759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45939.51962071759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45939.51962071759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45939.51962071759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45939.51962071759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45939.51962071759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45939.51962071759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45939.51962071759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45939.51962071759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45939.51962071759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45939.51962071759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45939.51962071759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45939.51962071759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45939.51962071759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45939.51962071759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45939.51962071759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45939.51962071759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45939.51962071759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45939.51962071759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45939.51962071759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45939.51962071759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45939.51962071759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45939.51962071759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45939.51962071759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45939.51962071759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45939.51962071759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45939.51962071759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45939.51962071759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45939.51962071759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45939.51962071759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45939.51962071759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45939.51962071759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45939.51962071759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45939.51962071759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45939.51962071759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45939.51962071759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45939.51962071759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45939.51962071759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45939.51962071759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45939.51962071759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45939.51962071759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45939.51962071759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45939.51962071759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45939.51962071759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45939.51962071759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45939.51962071759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45939.51962071759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45939.51962071759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45939.51962071759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45939.51962071759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45939.51962071759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45939.51962071759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45939.51962071759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45939.51962071759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45939.51962071759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45939.51962071759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45939.51962071759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45939.51962071759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45939.51962071759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45939.51962071759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45939.51962071759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45939.51962071759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45939.51962071759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45939.51962071759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45939.51962071759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45939.51962071759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45939.51962071759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45939.51962071759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45939.51962071759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45939.51962071759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45939.51962071759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45939.51962071759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45939.51962071759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45939.51962071759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45939.51962071759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45939.51962071759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45939.51962071759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45939.51962071759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45939.51962071759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45939.51962071759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45939.51962071759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45939.51962071759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45939.51962071759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45939.51962071759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45939.51962071759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45939.51962071759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45939.51962071759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45939.51962071759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45939.51962071759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45939.51962071759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45939.51962071759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45939.51962071759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45939.51962071759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45939.51962071759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45939.51962071759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45939.51962071759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45939.51962071759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45939.51962071759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45939.51962071759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45939.51962071759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45939.51962071759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45939.51962071759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45939.51962071759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45939.51962071759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45939.51962071759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45939.51962071759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45939.51962071759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45939.51962071759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45939.51962071759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45939.51962071759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45939.51962071759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45939.51962071759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45939.51962071759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45939.51962071759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45939.51962071759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45939.51962071759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45939.51962071759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45939.51962071759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45939.51962071759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45939.51962071759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45939.51962071759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45939.51962071759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45939.51962071759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45939.51962071759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45939.51962071759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45939.51962071759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45939.51962071759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45939.51962071759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45939.51962071759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45939.51962071759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45939.51962071759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45939.51962071759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45939.51962071759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45939.51962071759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45939.51962071759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45939.51962071759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45939.51962071759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45939.51962071759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45939.51962071759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45939.51962071759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45939.51962071759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45939.51962071759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45939.51962071759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45939.51962071759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45939.51962071759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45939.51962071759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45939.51962071759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45939.51962071759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45939.51962071759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45939.51962071759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45939.51962071759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45939.51962071759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45939.51962071759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45939.51962071759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45939.51962071759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45939.51962071759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45939.51962071759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45939.51962071759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45939.51962071759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45939.51962071759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45939.51962071759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45939.51962071759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45939.51962071759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45939.51962071759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45939.51962071759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45939.51962071759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45939.51962071759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45939.51962071759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45939.51962071759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45939.51962071759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45939.51962071759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45939.51962071759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45939.51962071759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45939.51962071759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45939.51962071759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45939.51962071759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45939.51962071759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45939.51962071759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45939.51962071759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45939.51962071759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45939.51962071759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45939.51962071759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45939.51962071759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45939.51962071759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45939.51962071759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45939.51962071759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45939.51962071759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45939.51962071759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45939.51962071759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45939.51962071759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45939.51962071759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45939.51962071759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45939.51962071759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45939.51962071759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45939.51962071759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45939.51962071759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45939.51962071759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45939.51962071759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45939.51962071759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45939.51962071759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45939.51962071759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45939.51962071759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45939.51962071759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45939.51962071759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45939.51962071759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45939.51962071759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45939.51962071759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45939.51962071759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45939.51962071759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45939.51962071759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45939.51962071759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45939.51962071759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45939.51962071759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45939.51962071759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45939.51962071759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45939.51962071759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45939.51962071759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45939.51962071759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45939.51962071759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45939.51962071759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45939.51962071759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45939.51962071759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45939.51962071759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45939.51962071759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45939.51962071759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45939.51962071759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45939.51962071759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45939.51962071759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45939.51962071759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45939.51962071759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45939.51962071759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45939.51962071759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45939.51962071759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45939.51962071759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45939.51962071759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45939.51962071759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45939.51962071759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45939.51962071759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45939.51962071759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45939.51962071759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45939.51962071759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45939.51962071759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45939.51962071759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45939.51962071759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45939.51962071759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45939.51962071759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45939.51962071759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45939.51962071759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45939.51962071759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45939.51962071759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45939.51962071759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45939.51962071759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45939.51962071759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45939.51962071759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45939.51962071759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45939.51962071759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45939.51962071759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45939.51962071759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45939.51962071759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45939.51962071759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45939.51962071759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45939.51962071759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45939.51962071759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45939.51962071759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45939.51962071759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45939.51962071759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45939.51962071759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45939.51962071759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45939.51962071759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45939.51962071759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45939.51962071759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45939.51962071759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45939.51962071759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45939.51962071759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45939.51962071759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45939.51962071759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45939.51962071759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45939.51962071759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45939.51962071759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45939.51962071759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45939.51962071759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45939.51962071759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45939.51962071759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45939.51962071759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45939.51962071759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45939.51962071759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45939.51962071759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45939.51962071759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45939.51962071759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45939.51962071759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45939.51962071759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45939.51962071759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45939.51962071759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45939.51962071759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45939.51962071759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45939.51962071759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45939.51962071759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45939.51962071759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45939.51962071759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45939.51962071759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45939.51962071759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45939.51962071759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45939.51962071759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45939.51962071759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45939.51962071759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45939.51962071759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45939.51962071759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45939.51962071759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45939.51962071759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45939.51962071759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45939.51962071759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45939.51962071759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45939.51962071759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45939.51962071759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45939.51962071759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45939.51962071759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45939.51962071759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45939.51962071759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45939.51962071759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45939.51962071759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45939.51962071759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45939.51962071759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45939.51962071759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45939.51962071759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45939.51962071759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45939.51962071759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45939.51962071759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45939.51962071759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45939.51962071759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45939.51962071759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45939.51962071759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45939.51962071759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45939.51962071759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45939.51962071759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45939.51962071759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45939.51962071759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45939.51962071759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45939.51962071759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45939.51962071759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45939.51962071759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45939.51962071759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45939.51962071759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45939.51962071759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45939.51962071759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45939.51962071759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45939.51962071759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45939.51962071759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45939.51962071759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45939.51962071759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45939.51962071759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45939.51962071759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45939.51962071759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45939.51962071759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45939.51962071759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45939.51962071759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45939.51962071759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45939.51962071759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45939.51962071759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45939.51962071759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45939.51962071759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45939.51962071759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45939.51962071759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45939.51962071759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45939.51962071759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45939.51962071759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45939.51962071759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45939.51962071759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45939.51962071759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45939.51962071759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45939.51962071759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45939.51962071759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45939.51962071759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45939.51962071759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45939.51962071759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45939.51962071759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45939.51962071759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45939.51962071759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45939.51962071759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45939.51962071759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45939.51962071759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45939.51962071759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45939.51962071759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45939.51962071759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45939.51962071759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45939.51962071759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45939.51962071759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45939.51962071759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45939.51962071759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45939.51962071759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45939.51962071759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45939.51962071759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45939.51962071759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45939.51962071759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45939.51962071759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45939.51962071759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45939.51962071759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45939.51962071759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45939.51962071759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45939.51962071759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45939.51962071759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45939.51962071759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45939.51962071759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45939.51962071759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45939.51962071759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45939.51962071759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45939.51962071759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45939.51962071759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45939.51962071759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45939.51962071759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45939.51962071759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45939.51962071759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45939.51962071759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45939.51962071759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45939.51962071759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45939.51962071759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45939.51962071759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45939.51962071759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45939.51962071759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45939.51962071759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45939.51962071759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45939.51962071759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45939.51962071759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45939.51962071759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45939.51962071759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45939.51962071759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45939.51962071759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45939.51962071759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45939.51962071759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45939.51962071759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45939.51962071759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45939.51962071759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45939.51962071759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45939.51962071759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45939.51962071759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45939.51962071759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45939.51962071759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45939.51962071759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45939.51962071759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45939.51962071759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45939.51962071759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45939.51962071759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45939.51962071759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45939.51962071759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45939.51962071759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45939.51962071759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45939.51962071759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45939.51962071759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45939.51962071759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45939.51962071759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45939.51962071759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45939.51962071759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45939.51962071759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45939.51962071759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45939.51962071759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45939.51962071759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45939.51962071759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45939.51962071759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45939.51962071759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45939.51962071759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45939.51962071759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45939.51962071759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45939.51962071759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45939.51962071759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45939.51962071759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45939.51962071759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45939.51962071759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45939.51962071759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45939.51962071759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45939.51962071759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45939.51962071759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45939.51962071759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45939.51962071759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45939.51962071759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45939.51962071759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236.03890289351693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22456</v>
      </c>
      <c r="E3" s="104" t="s">
        <v>38964</v>
      </c>
      <c r="F3" s="131">
        <v>45939.504918981482</v>
      </c>
      <c r="G3" s="132">
        <f ca="1">IFERROR(NOW()-F3,"")</f>
        <v>1.4701504631375428E-2</v>
      </c>
      <c r="H3" s="131">
        <v>45939.488055555557</v>
      </c>
      <c r="I3" s="127" t="str">
        <f>IFERROR(VLOOKUP(D3,DB!A:F,6,0),"")</f>
        <v>Generator-SG</v>
      </c>
      <c r="J3" s="127" t="str">
        <f>IFERROR(VLOOKUP(D3,DB!A:G,7,0),"")</f>
        <v>Dead</v>
      </c>
      <c r="K3" s="133" t="s">
        <v>39059</v>
      </c>
      <c r="L3" s="129" t="str">
        <f>IFERROR(VLOOKUP(D3,DB!A:I,9,0),"")</f>
        <v>Latis</v>
      </c>
    </row>
    <row r="4" spans="1:16" ht="15" customHeight="1">
      <c r="A4" s="127" t="s">
        <v>39060</v>
      </c>
      <c r="B4" s="127" t="str">
        <f>IFERROR(VLOOKUP(D4,DB!A:K,11,0),"")</f>
        <v>R4</v>
      </c>
      <c r="C4" s="128">
        <v>1</v>
      </c>
      <c r="D4" s="129" t="s">
        <v>35003</v>
      </c>
      <c r="E4" s="104" t="s">
        <v>38964</v>
      </c>
      <c r="F4" s="131">
        <v>45939.505787037036</v>
      </c>
      <c r="G4" s="132">
        <f ca="1">IFERROR(NOW()-F4,"")</f>
        <v>1.3833449076628312E-2</v>
      </c>
      <c r="H4" s="131">
        <v>45939.499722222223</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t="s">
        <v>38964</v>
      </c>
      <c r="F5" s="131"/>
      <c r="G5" s="132">
        <f ca="1">IFERROR(NOW()-F5,"")</f>
        <v>45939.519620486113</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t="s">
        <v>38964</v>
      </c>
      <c r="F6" s="131"/>
      <c r="G6" s="132">
        <f ca="1">IFERROR(NOW()-F6,"")</f>
        <v>45939.519620486113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t="s">
        <v>38964</v>
      </c>
      <c r="F7" s="131"/>
      <c r="G7" s="132">
        <f ca="1">IFERROR(NOW()-F7,"")</f>
        <v>45939.519620486113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t="s">
        <v>38964</v>
      </c>
      <c r="F8" s="131"/>
      <c r="G8" s="132">
        <f ca="1">IFERROR(NOW()-F8,"")</f>
        <v>45939.519620486113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t="s">
        <v>38964</v>
      </c>
      <c r="F9" s="131"/>
      <c r="G9" s="132">
        <f ca="1">IFERROR(NOW()-F9,"")</f>
        <v>45939.519620486113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7"/>
      <c r="E10" s="104" t="s">
        <v>38964</v>
      </c>
      <c r="F10" s="131"/>
      <c r="G10" s="132">
        <f ca="1">IFERROR(NOW()-F10,"")</f>
        <v>45939.519620486113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45939.519620486113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45939.519620486113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45939.519620486113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45939.519620486113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45939.519620486113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45939.519620486113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45939.519620486113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45939.519620486113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45939.519620486113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45939.519620486113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45939.519620486113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45939.519620486113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45939.519620486113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45939.519620486113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45939.519620486113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45939.519620486113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45939.519620486113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45939.519620486113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45939.519620486113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45939.519620486113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45939.519620486113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45939.519620486113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45939.519620486113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45939.519620486113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45939.519620486113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45939.519620486113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45939.519620486113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45939.519620486113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45939.519620486113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45939.519620486113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45939.519620486113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45939.519620486113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45939.519620486113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45939.519620486113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45939.519620486113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45939.519620486113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45939.519620486113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45939.519620486113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45939.519620486113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45939.519620486113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45939.519620486113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45939.519620486113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45939.519620486113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45939.519620486113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45939.519620486113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45939.519620486113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45939.519620486113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45939.519620486113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45939.519620486113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45939.519620486113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45939.519620486113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45939.519620486113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45939.519620486113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45939.519620486113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45939.519620486113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45939.519620486113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45939.519620486113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45939.519620486113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45939.519620486113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45939.519620486113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45939.519620486113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45939.519620486113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45939.519620486113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45939.519620486113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45939.519620486113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45939.519620486113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45939.519620486113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45939.519620486113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45939.519620486113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45939.519620486113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45939.519620486113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45939.519620486113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45939.519620486113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45939.519620486113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45939.519620486113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45939.519620486113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45939.519620486113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45939.519620486113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45939.519620486113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45939.519620486113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45939.519620486113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45939.519620486113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45939.519620486113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45939.519620486113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45939.519620486113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45939.519620486113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45939.519620486113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45939.519620486113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45939.519620486113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45939.519620486113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45939.519620486113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45939.519620486113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45939.519620486113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45939.519620486113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45939.519620486113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45939.519620486113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45939.519620486113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45939.519620486113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45939.519620486113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45939.519620486113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45939.519620486113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45939.519620486113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45939.519620486113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45939.519620486113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45939.519620486113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45939.519620486113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45939.519620486113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45939.519620486113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45939.519620486113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45939.519620486113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45939.519620486113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45939.519620486113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45939.519620486113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45939.519620486113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45939.519620486113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45939.519620486113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45939.519620486113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45939.519620486113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45939.519620486113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45939.519620486113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45939.519620486113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45939.519620486113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45939.519620486113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45939.519620486113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45939.519620486113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45939.519620486113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45939.519620486113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45939.519620486113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45939.519620486113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45939.519620486113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45939.519620486113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45939.519620486113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45939.519620486113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45939.519620486113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45939.519620486113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45939.519620486113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45939.519620486113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45939.519620486113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45939.519620486113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45939.519620486113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45939.519620486113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45939.519620486113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45939.519620486113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45939.519620486113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45939.519620486113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45939.519620486113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45939.519620486113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45939.519620486113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45939.519620486113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45939.519620486113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45939.519620486113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45939.519620486113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45939.519620486113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45939.519620486113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45939.519620486113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45939.519620486113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45939.519620486113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45939.519620486113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45939.519620486113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45939.519620486113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45939.519620486113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45939.519620486113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45939.519620486113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45939.519620486113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45939.519620486113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45939.519620486113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45939.519620486113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45939.519620486113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45939.519620486113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45939.519620486113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45939.519620486113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45939.519620486113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45939.519620486113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45939.519620486113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45939.519620486113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45939.519620486113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45939.519620486113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45939.519620486113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45939.519620486113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45939.519620486113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45939.519620486113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45939.519620486113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45939.519620486113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45939.519620486113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45939.519620486113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45939.519620486113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45939.519620486113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45939.519620486113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45939.519620486113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45939.519620486113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45939.519620486113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45939.519620486113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45939.519620486113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45939.519620486113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45939.519620486113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45939.519620486113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45939.519620486113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45939.519620486113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45939.519620486113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45939.519620486113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45939.519620486113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45939.519620486113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45939.519620486113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45939.519620486113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45939.519620486113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45939.519620486113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45939.519620486113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45939.519620486113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45939.519620486113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45939.519620486113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45939.519620486113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45939.519620486113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45939.519620486113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45939.519620486113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45939.519620486113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45939.519620486113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45939.519620486113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45939.519620486113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45939.519620486113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45939.519620486113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45939.519620486113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45939.519620486113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45939.519620486113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45939.519620486113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45939.519620486113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45939.519620486113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45939.519620486113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45939.519620486113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45939.519620486113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45939.519620486113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45939.519620486113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45939.519620486113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45939.519620486113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45939.519620486113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45939.519620486113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45939.519620486113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45939.519620486113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45939.519620486113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45939.519620486113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45939.519620486113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45939.519620486113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45939.519620486113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45939.519620486113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45939.519620486113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45939.519620486113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45939.519620486113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45939.519620486113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45939.519620486113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45939.519620486113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45939.519620486113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45939.519620486113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45939.519620486113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45939.519620486113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45939.519620486113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45939.519620486113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45939.519620486113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45939.519620486113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45939.519620486113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45939.519620486113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45939.519620486113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45939.519620486113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45939.519620486113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45939.519620486113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45939.519620486113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45939.519620486113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45939.519620486113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45939.519620486113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45939.519620486113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45939.519620486113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45939.519620486113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45939.519620486113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45939.519620486113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45939.519620486113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45939.519620486113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45939.519620486113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45939.519620486113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45939.519620486113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45939.519620486113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45939.519620486113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45939.519620486113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45939.519620486113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45939.519620486113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45939.519620486113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45939.519620486113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45939.519620486113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45939.519620486113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45939.519620486113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45939.519620486113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45939.519620486113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45939.519620486113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45939.519620486113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45939.519620486113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45939.519620486113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45939.519620486113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45939.519620486113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45939.519620486113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45939.519620486113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45939.519620486113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45939.519620486113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45939.519620486113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45939.519620486113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45939.519620486113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45939.519620486113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45939.519620486113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45939.519620486113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45939.519620486113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45939.519620486113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45939.519620486113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45939.519620486113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45939.519620486113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45939.519620486113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45939.519620486113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45939.519620486113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45939.519620486113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45939.519620486113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45939.519620486113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45939.519620486113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45939.519620486113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45939.519620486113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45939.519620486113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45939.519620486113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45939.519620486113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45939.519620486113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45939.519620486113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45939.519620486113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45939.519620486113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45939.519620486113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45939.519620486113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45939.519620486113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45939.519620486113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45939.519620486113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45939.519620486113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45939.519620486113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45939.519620486113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45939.519620486113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45939.519620486113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45939.519620486113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45939.519620486113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45939.519620486113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45939.519620486113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45939.519620486113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45939.519620486113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45939.519620486113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45939.519620486113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45939.519620486113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45939.519620486113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45939.519620486113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45939.519620486113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45939.519620486113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45939.519620486113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45939.519620486113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45939.519620486113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45939.519620486113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45939.519620486113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45939.519620486113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45939.519620486113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45939.519620486113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45939.519620486113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45939.519620486113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45939.519620486113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45939.519620486113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45939.519620486113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45939.519620486113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45939.519620486113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45939.519620486113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45939.519620486113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45939.519620486113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45939.519620486113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45939.519620486113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45939.519620486113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45939.519620486113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45939.519620486113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45939.519620486113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45939.519620486113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45939.519620486113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45939.519620486113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45939.519620486113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45939.519620486113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45939.519620486113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45939.519620486113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45939.519620486113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45939.519620486113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45939.519620486113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45939.519620486113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45939.519620486113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45939.519620486113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45939.519620486113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45939.519620486113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45939.519620486113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45939.519620486113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45939.519620486113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45939.519620486113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45939.519620486113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45939.519620486113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45939.519620486113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45939.519620486113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45939.519620486113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45939.519620486113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45939.519620486113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45939.519620486113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45939.519620486113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45939.519620486113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45939.519620486113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45939.519620486113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45939.519620486113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45939.519620486113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45939.519620486113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45939.519620486113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45939.519620486113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45939.519620486113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45939.519620486113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45939.519620486113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45939.519620486113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45939.519620486113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45939.519620486113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45939.519620486113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45939.519620486113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45939.519620486113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45939.519620486113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45939.519620486113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45939.519620486113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45939.519620486113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45939.519620486113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45939.519620486113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45939.519620486113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45939.519620486113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45939.519620486113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45939.519620486113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45939.519620486113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45939.519620486113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45939.519620486113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45939.519620486113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45939.519620486113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45939.519620486113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45939.519620486113</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45939.519620486113</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45939.519620486113</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45939.519620486113</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45939.519620486113</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45939.519620486113</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45939.519620486113</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45939.519620486113</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45939.519620486113</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45939.519620486113</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6">
        <f ca="1">IFERROR(NOW()-F2,"")</f>
        <v>47.687560300924815</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39047</v>
      </c>
      <c r="F3" s="38">
        <v>45926.188877314817</v>
      </c>
      <c r="G3" s="166">
        <f t="shared" ref="G3" ca="1" si="0">IFERROR(NOW()-F3,"")</f>
        <v>13.33074317129649</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2" ca="1" si="1">IFERROR(NOW()-F4,"")</f>
        <v>45939.519620486113</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45939.519620486113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45939.519620486113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45939.519620486113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45939.519620486113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45939.519620486113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45939.519620486113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45939.519620486113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45939.519620486113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45939.519620486113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45939.519620486113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45939.519620486113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45939.519620486113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45939.519620486113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45939.519620486113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45939.519620486113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45939.519620486113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45939.519620486113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45939.519620486113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45939.519620486113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45939.519620486113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45939.519620486113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45939.519620486113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45939.519620486113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45939.519620486113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45939.519620486113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45939.519620486113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45939.519620486113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45939.519620486113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45939.519620486113</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45939.519620486113</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45939.519620486113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45939.519620486113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45939.519620486113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45939.519620486113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45939.519620486113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45939.519620486113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45939.519620486113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45939.519620486113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45939.519620486113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45939.519620486113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45939.519620486113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45939.519620486113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45939.519620486113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45939.519620486113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45939.519620486113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45939.519620486113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45939.519620486113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45939.519620486113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45939.519620486113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45939.519620486113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45939.519620486113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45939.519620486113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45939.519620486113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45939.519620486113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45939.519620486113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45939.519620486113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45939.519620486113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45939.519620486113</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45939.519620486113</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45939.519620486113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45939.519620486113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45939.519620486113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45939.519620486113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45939.519620486113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45939.519620486113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45939.519620486113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45939.519620486113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45939.519620486113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45939.519620486113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45939.519620486113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45939.519620486113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45939.519620486113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45939.519620486113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45939.519620486113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45939.519620486113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45939.519620486113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45939.519620486113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45939.519620486113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45939.519620486113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45939.519620486113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45939.519620486113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45939.519620486113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45939.519620486113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45939.519620486113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45939.519620486113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45939.519620486113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45939.519620486113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45939.519620486113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45939.519620486113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45939.519620486113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45939.519620486113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45939.519620486113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45939.519620486113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45939.519620486113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45939.519620486113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45939.519620486113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45939.519620486113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45939.519620486113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45939.519620486113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45939.519620486113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45939.519620486113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45939.519620486113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45939.519620486113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45939.519620486113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45939.519620486113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45939.519620486113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45939.519620486113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45939.519620486113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45939.519620486113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45939.519620486113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45939.519620486113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45939.519620486113</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45939.519620486113</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12.746773263890645</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45939.439837962964</v>
      </c>
      <c r="G3" s="151">
        <f ca="1">IFERROR(NOW()-F3,"-")</f>
        <v>7.9782523149333429E-2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5.6386482638918096</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4.5773751157394145</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39073</v>
      </c>
      <c r="B6" s="149" t="str">
        <f>IFERROR(VLOOKUP(D6,DB!A:K,11,0),"")</f>
        <v>R6</v>
      </c>
      <c r="C6" s="149">
        <v>1</v>
      </c>
      <c r="D6" s="149" t="s">
        <v>33684</v>
      </c>
      <c r="E6" s="148" t="s">
        <v>39067</v>
      </c>
      <c r="F6" s="154">
        <v>45939.434942129628</v>
      </c>
      <c r="G6" s="151">
        <f ca="1">IFERROR(NOW()-F6,"-")</f>
        <v>8.4678356484801043E-2</v>
      </c>
      <c r="H6" s="154">
        <v>45937.667847222219</v>
      </c>
      <c r="I6" s="149" t="str">
        <f>IFERROR(VLOOKUP(D6,DB!A:F,6,0),"")</f>
        <v>SCECO</v>
      </c>
      <c r="J6" s="149" t="str">
        <f>IFERROR(VLOOKUP(D6,DB!A:G,7,0),"")</f>
        <v>Weak</v>
      </c>
      <c r="K6" s="155" t="s">
        <v>39074</v>
      </c>
      <c r="L6" s="149" t="str">
        <f>IFERROR(VLOOKUP(D6,DB!A:I,9,0),"")</f>
        <v>Latis</v>
      </c>
    </row>
    <row r="7" spans="1:16383" s="116" customFormat="1" ht="31.5" customHeight="1">
      <c r="A7" s="160" t="s">
        <v>39075</v>
      </c>
      <c r="B7" s="160" t="str">
        <f>IFERROR(VLOOKUP(D7,DB!A:K,11,0),"")</f>
        <v>R6</v>
      </c>
      <c r="C7" s="149">
        <v>1</v>
      </c>
      <c r="D7" s="149" t="s">
        <v>33325</v>
      </c>
      <c r="E7" s="160" t="s">
        <v>38964</v>
      </c>
      <c r="F7" s="160"/>
      <c r="G7" s="151">
        <f ca="1">IFERROR(NOW()-F7,"-")</f>
        <v>45939.519620486113</v>
      </c>
      <c r="H7" s="168">
        <v>45939.45239583333</v>
      </c>
      <c r="I7" s="160" t="str">
        <f>IFERROR(VLOOKUP(D7,DB!A:F,6,0),"")</f>
        <v>Generator-SG</v>
      </c>
      <c r="J7" s="160" t="str">
        <f>IFERROR(VLOOKUP(D7,DB!A:G,7,0),"")</f>
        <v>Vandalized</v>
      </c>
      <c r="K7" s="160" t="s">
        <v>39076</v>
      </c>
      <c r="L7" s="160" t="str">
        <f>IFERROR(VLOOKUP(D7,DB!A:I,9,0),"")</f>
        <v>Latis</v>
      </c>
    </row>
    <row r="8" spans="1:16383" ht="31.5" customHeight="1">
      <c r="A8" s="160"/>
      <c r="B8" s="160" t="str">
        <f>IFERROR(VLOOKUP(D8,DB!A:K,11,0),"")</f>
        <v/>
      </c>
      <c r="C8" s="160"/>
      <c r="D8" s="159"/>
      <c r="E8" s="160"/>
      <c r="F8" s="160"/>
      <c r="G8" s="151">
        <f ca="1">IFERROR(NOW()-F8,"-")</f>
        <v>45939.519620486113</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45939.519620486113</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45939.519620486113</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45939.519620486113</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45939.519620486113</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45939.519620486113</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45939.519620486113</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45939.519620486113</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45939.519620486113</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45939.519620486113</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45939.519620486113</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45939.519620486113</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45939.519620486113</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45939.519620486113</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45939.519620486113</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45939.519620486113</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45939.519620486113</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45939.519620486113</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45939.519620486113</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45939.519620486113</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45939.519620486113</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45939.519620486113</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45939.519620486113</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45939.519620486113</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45939.519620486113</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45939.519620486113</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45939.519620486113</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45939.519620486113</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45939.519620486113</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45939.519620486113</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45939.519620486113</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45939.519620486113</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45939.519620486113</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45939.519620486113</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45939.519620486113</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45939.519620486113</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45939.519620486113</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45939.519620486113</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45939.519620486113</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45939.519620486113</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45939.519620486113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45939.519620486113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45939.519620486113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45939.519620486113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45939.519620486113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45939.519620486113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45939.519620486113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45939.519620486113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45939.519620486113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45939.519620486113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45939.519620486113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45939.519620486113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45939.519620486113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45939.519620486113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45939.519620486113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45939.519620486113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45939.519620486113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45939.519620486113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45939.519620486113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45939.519620486113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45939.519620486113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45939.519620486113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45939.519620486113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45939.519620486113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45939.519620486113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45939.519620486113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45939.519620486113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45939.519620486113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45939.519620486113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45939.519620486113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45939.519620486113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45939.519620486113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45939.519620486113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45939.519620486113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45939.519620486113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45939.519620486113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45939.519620486113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45939.519620486113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45939.519620486113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45939.519620486113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45939.519620486113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45939.519620486113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45939.519620486113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45939.519620486113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45939.519620486113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45939.519620486113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45939.519620486113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45939.519620486113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45939.519620486113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45939.519620486113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45939.519620486113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45939.519620486113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45939.519620486113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45939.519620486113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45939.519620486113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45939.519620486113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45939.519620486113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45939.519620486113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45939.519620486113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45939.519620486113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45939.519620486113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45939.519620486113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45939.519620486113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45939.519620486113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45939.519620486113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45939.519620486113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45939.519620486113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45939.519620486113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45939.519620486113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45939.519620486113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45939.519620486113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45939.519620486113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45939.519620486113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45939.519620486113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45939.519620486113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45939.519620486113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45939.519620486113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45939.519620486113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45939.519620486113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45939.519620486113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45939.519620486113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45939.519620486113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45939.519620486113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45939.519620486113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45939.519620486113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45939.519620486113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45939.519620486113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45939.519620486113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45939.519620486113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45939.519620486113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45939.519620486113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45939.519620486113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45939.519620486113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45939.519620486113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45939.519620486113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45939.519620486113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45939.519620486113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45939.519620486113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45939.519620486113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45939.519620486113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45939.519620486113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45939.519620486113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45939.519620486113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45939.519620486113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45939.519620486113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45939.519620486113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45939.519620486113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45939.519620486113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45939.519620486113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45939.519620486113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45939.519620486113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45939.519620486113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45939.519620486113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45939.519620486113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45939.519620486113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45939.519620486113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45939.519620486113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45939.519620486113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45939.519620486113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45939.519620486113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45939.519620486113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45939.519620486113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45939.519620486113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45939.519620486113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45939.519620486113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45939.519620486113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45939.519620486113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45939.519620486113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45939.519620486113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45939.519620486113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45939.519620486113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45939.519620486113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45939.519620486113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45939.519620486113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45939.519620486113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45939.519620486113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45939.519620486113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45939.519620486113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45939.519620486113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45939.519620486113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45939.519620486113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45939.519620486113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45939.519620486113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45939.519620486113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45939.519620486113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45939.519620486113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45939.519620486113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45939.519620486113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45939.519620486113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45939.519620486113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45939.519620486113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45939.519620486113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45939.519620486113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45939.519620486113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45939.519620486113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45939.519620486113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45939.519620486113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45939.519620486113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45939.519620486113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45939.519620486113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45939.519620486113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45939.519620486113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45939.519620486113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45939.519620486113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45939.519620486113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45939.519620486113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45939.519620486113</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2025-10-09T09:28:45Z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